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Монтажные работы" sheetId="1" r:id="rId1"/>
    <sheet name="Демонтажные работы" sheetId="2" r:id="rId2"/>
  </sheets>
  <calcPr calcId="145621"/>
</workbook>
</file>

<file path=xl/calcChain.xml><?xml version="1.0" encoding="utf-8"?>
<calcChain xmlns="http://schemas.openxmlformats.org/spreadsheetml/2006/main">
  <c r="F84" i="1" l="1"/>
  <c r="F82" i="1"/>
  <c r="F76" i="1"/>
  <c r="F66" i="1"/>
  <c r="F48" i="1"/>
  <c r="F23" i="1"/>
  <c r="F22" i="2" l="1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23" i="2" l="1"/>
  <c r="F79" i="1" l="1"/>
  <c r="F78" i="1"/>
  <c r="F77" i="1"/>
  <c r="F81" i="1" s="1"/>
  <c r="F75" i="1"/>
  <c r="F74" i="1"/>
  <c r="F73" i="1"/>
  <c r="F72" i="1"/>
  <c r="F71" i="1"/>
  <c r="F70" i="1"/>
  <c r="F69" i="1"/>
  <c r="F68" i="1"/>
  <c r="F67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<sst xmlns="http://schemas.openxmlformats.org/spreadsheetml/2006/main" count="232" uniqueCount="72">
  <si>
    <t>монтажные работы</t>
  </si>
  <si>
    <t>стоимость м2/р</t>
  </si>
  <si>
    <t>количество м2</t>
  </si>
  <si>
    <t>стоимость работы</t>
  </si>
  <si>
    <t>комната</t>
  </si>
  <si>
    <t>штукатурка</t>
  </si>
  <si>
    <t>м2</t>
  </si>
  <si>
    <t>потолок</t>
  </si>
  <si>
    <t>грунтовка х 3</t>
  </si>
  <si>
    <t>шпатлевка с сеткой</t>
  </si>
  <si>
    <t>ошкуривание</t>
  </si>
  <si>
    <t>покраска в два слоя</t>
  </si>
  <si>
    <t>стены</t>
  </si>
  <si>
    <t>декоративная штукатурка</t>
  </si>
  <si>
    <t>пол</t>
  </si>
  <si>
    <t>стяжка</t>
  </si>
  <si>
    <t xml:space="preserve">грунтовка </t>
  </si>
  <si>
    <t>монтаж фанеры</t>
  </si>
  <si>
    <t>укладка паркета</t>
  </si>
  <si>
    <t>шлифовка</t>
  </si>
  <si>
    <t>покрытие 2 слоя</t>
  </si>
  <si>
    <t>монтаж плинтуса</t>
  </si>
  <si>
    <t>м/п</t>
  </si>
  <si>
    <t>дополнительные работы</t>
  </si>
  <si>
    <t>устройство откосов комплекс работ с металл.уголком</t>
  </si>
  <si>
    <t>монтаж окна</t>
  </si>
  <si>
    <t>шт</t>
  </si>
  <si>
    <t>монтаж двери</t>
  </si>
  <si>
    <t>монтаж радиатора</t>
  </si>
  <si>
    <t>итого</t>
  </si>
  <si>
    <t>кухня</t>
  </si>
  <si>
    <t>устройство вытяжки</t>
  </si>
  <si>
    <t>Монтаж потолка из ГКЛ на металлическом каркасе в один уровень</t>
  </si>
  <si>
    <t>Обратотка стыков из ГКЛ</t>
  </si>
  <si>
    <t>укладка плитки /фартук/</t>
  </si>
  <si>
    <t>цементная стяжка</t>
  </si>
  <si>
    <t>укладка плитки</t>
  </si>
  <si>
    <t>устройство откосов комплекс работ</t>
  </si>
  <si>
    <t>монтаж раковины</t>
  </si>
  <si>
    <t>монтаж смесителя</t>
  </si>
  <si>
    <t>корридор</t>
  </si>
  <si>
    <t>устройство стены</t>
  </si>
  <si>
    <t>устройство теплого пола</t>
  </si>
  <si>
    <t>монтаж антрессоли</t>
  </si>
  <si>
    <t>ванная комната/сан.узел потолок</t>
  </si>
  <si>
    <t>натяжной потолок</t>
  </si>
  <si>
    <t>устройство сантехнического короба</t>
  </si>
  <si>
    <t>сантехнические работы</t>
  </si>
  <si>
    <t>точки</t>
  </si>
  <si>
    <t>комплекс</t>
  </si>
  <si>
    <t>электрика.</t>
  </si>
  <si>
    <t>вывоз муссора</t>
  </si>
  <si>
    <t>шт.</t>
  </si>
  <si>
    <t>монтажные работы:</t>
  </si>
  <si>
    <t>демонтажные работы:</t>
  </si>
  <si>
    <t>итоговая/демонтаж/монтаж/</t>
  </si>
  <si>
    <t>8м3</t>
  </si>
  <si>
    <t>демонтажные работы</t>
  </si>
  <si>
    <t>ед.измерения</t>
  </si>
  <si>
    <t>потолок покрытие</t>
  </si>
  <si>
    <t>стены обои</t>
  </si>
  <si>
    <t>полы паркетная доска</t>
  </si>
  <si>
    <t>откосы покрытие</t>
  </si>
  <si>
    <t>радиатор</t>
  </si>
  <si>
    <t>дверь</t>
  </si>
  <si>
    <t>стены краска</t>
  </si>
  <si>
    <t>полы:стяжка,линолеум</t>
  </si>
  <si>
    <t>плитка -фартук</t>
  </si>
  <si>
    <t>раковина</t>
  </si>
  <si>
    <t>демонтаж стены</t>
  </si>
  <si>
    <t>сан.узел</t>
  </si>
  <si>
    <t>демонтаж сантехнического короба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</si>
</sst>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&quot;р.&quot;;[Red]\-#,##0&quot;р.&quot;"/>
    <numFmt numFmtId="8" formatCode="#,##0.00&quot;р.&quot;;[Red]\-#,##0.00&quot;р.&quot;"/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2" borderId="1" xfId="0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3" borderId="5" xfId="0" applyFill="1" applyBorder="1"/>
    <xf numFmtId="0" fontId="0" fillId="3" borderId="6" xfId="0" applyFill="1" applyBorder="1"/>
    <xf numFmtId="164" fontId="2" fillId="3" borderId="5" xfId="1" applyNumberFormat="1" applyFont="1" applyFill="1" applyBorder="1" applyAlignment="1" applyProtection="1">
      <alignment wrapText="1"/>
      <protection hidden="1"/>
    </xf>
    <xf numFmtId="0" fontId="0" fillId="0" borderId="5" xfId="0" applyBorder="1"/>
    <xf numFmtId="164" fontId="0" fillId="0" borderId="7" xfId="0" applyNumberFormat="1" applyBorder="1"/>
    <xf numFmtId="164" fontId="2" fillId="3" borderId="6" xfId="1" applyNumberFormat="1" applyFont="1" applyFill="1" applyBorder="1" applyAlignment="1" applyProtection="1">
      <alignment wrapText="1"/>
      <protection hidden="1"/>
    </xf>
    <xf numFmtId="164" fontId="0" fillId="0" borderId="8" xfId="0" applyNumberFormat="1" applyBorder="1"/>
    <xf numFmtId="0" fontId="0" fillId="0" borderId="9" xfId="0" applyBorder="1"/>
    <xf numFmtId="0" fontId="0" fillId="3" borderId="10" xfId="0" applyFill="1" applyBorder="1"/>
    <xf numFmtId="164" fontId="2" fillId="3" borderId="10" xfId="1" applyNumberFormat="1" applyFont="1" applyFill="1" applyBorder="1" applyAlignment="1" applyProtection="1">
      <alignment wrapText="1"/>
      <protection hidden="1"/>
    </xf>
    <xf numFmtId="0" fontId="0" fillId="0" borderId="10" xfId="0" applyBorder="1"/>
    <xf numFmtId="164" fontId="0" fillId="0" borderId="11" xfId="0" applyNumberFormat="1" applyBorder="1"/>
    <xf numFmtId="0" fontId="0" fillId="0" borderId="6" xfId="0" applyBorder="1"/>
    <xf numFmtId="164" fontId="0" fillId="0" borderId="12" xfId="0" applyNumberFormat="1" applyBorder="1"/>
    <xf numFmtId="0" fontId="0" fillId="4" borderId="13" xfId="0" applyFill="1" applyBorder="1"/>
    <xf numFmtId="0" fontId="0" fillId="4" borderId="14" xfId="0" applyFill="1" applyBorder="1"/>
    <xf numFmtId="164" fontId="0" fillId="4" borderId="15" xfId="0" applyNumberFormat="1" applyFill="1" applyBorder="1"/>
    <xf numFmtId="0" fontId="2" fillId="0" borderId="16" xfId="1" applyFont="1" applyBorder="1" applyAlignment="1">
      <alignment wrapText="1"/>
    </xf>
    <xf numFmtId="0" fontId="0" fillId="3" borderId="17" xfId="0" applyFill="1" applyBorder="1"/>
    <xf numFmtId="164" fontId="2" fillId="3" borderId="18" xfId="1" applyNumberFormat="1" applyFont="1" applyFill="1" applyBorder="1" applyAlignment="1" applyProtection="1">
      <alignment wrapText="1"/>
      <protection hidden="1"/>
    </xf>
    <xf numFmtId="0" fontId="0" fillId="0" borderId="18" xfId="0" applyBorder="1"/>
    <xf numFmtId="164" fontId="0" fillId="0" borderId="19" xfId="0" applyNumberFormat="1" applyBorder="1"/>
    <xf numFmtId="0" fontId="0" fillId="0" borderId="13" xfId="0" applyBorder="1"/>
    <xf numFmtId="0" fontId="2" fillId="0" borderId="14" xfId="1" applyFont="1" applyBorder="1" applyAlignment="1">
      <alignment wrapText="1"/>
    </xf>
    <xf numFmtId="0" fontId="0" fillId="3" borderId="14" xfId="0" applyFill="1" applyBorder="1"/>
    <xf numFmtId="164" fontId="2" fillId="3" borderId="14" xfId="1" applyNumberFormat="1" applyFont="1" applyFill="1" applyBorder="1" applyAlignment="1" applyProtection="1">
      <alignment wrapText="1"/>
      <protection hidden="1"/>
    </xf>
    <xf numFmtId="0" fontId="0" fillId="0" borderId="14" xfId="0" applyBorder="1"/>
    <xf numFmtId="164" fontId="0" fillId="0" borderId="15" xfId="0" applyNumberFormat="1" applyBorder="1"/>
    <xf numFmtId="0" fontId="0" fillId="3" borderId="20" xfId="0" applyFill="1" applyBorder="1"/>
    <xf numFmtId="164" fontId="2" fillId="3" borderId="20" xfId="1" applyNumberFormat="1" applyFont="1" applyFill="1" applyBorder="1" applyAlignment="1" applyProtection="1">
      <alignment wrapText="1"/>
      <protection hidden="1"/>
    </xf>
    <xf numFmtId="0" fontId="0" fillId="0" borderId="20" xfId="0" applyBorder="1"/>
    <xf numFmtId="0" fontId="0" fillId="4" borderId="9" xfId="0" applyFill="1" applyBorder="1"/>
    <xf numFmtId="0" fontId="0" fillId="4" borderId="10" xfId="0" applyFill="1" applyBorder="1"/>
    <xf numFmtId="164" fontId="2" fillId="4" borderId="10" xfId="1" applyNumberFormat="1" applyFont="1" applyFill="1" applyBorder="1" applyAlignment="1" applyProtection="1">
      <alignment wrapText="1"/>
      <protection hidden="1"/>
    </xf>
    <xf numFmtId="164" fontId="0" fillId="4" borderId="11" xfId="0" applyNumberFormat="1" applyFill="1" applyBorder="1"/>
    <xf numFmtId="164" fontId="0" fillId="0" borderId="21" xfId="0" applyNumberFormat="1" applyBorder="1"/>
    <xf numFmtId="164" fontId="2" fillId="3" borderId="22" xfId="1" applyNumberFormat="1" applyFont="1" applyFill="1" applyBorder="1" applyAlignment="1" applyProtection="1">
      <alignment wrapText="1"/>
      <protection hidden="1"/>
    </xf>
    <xf numFmtId="0" fontId="0" fillId="0" borderId="23" xfId="0" applyBorder="1"/>
    <xf numFmtId="0" fontId="0" fillId="4" borderId="20" xfId="0" applyFill="1" applyBorder="1"/>
    <xf numFmtId="0" fontId="0" fillId="0" borderId="24" xfId="0" applyBorder="1"/>
    <xf numFmtId="0" fontId="0" fillId="3" borderId="22" xfId="0" applyFill="1" applyBorder="1"/>
    <xf numFmtId="0" fontId="0" fillId="0" borderId="22" xfId="0" applyBorder="1"/>
    <xf numFmtId="164" fontId="2" fillId="4" borderId="20" xfId="1" applyNumberFormat="1" applyFont="1" applyFill="1" applyBorder="1" applyAlignment="1" applyProtection="1">
      <alignment wrapText="1"/>
      <protection hidden="1"/>
    </xf>
    <xf numFmtId="164" fontId="0" fillId="4" borderId="12" xfId="0" applyNumberFormat="1" applyFill="1" applyBorder="1"/>
    <xf numFmtId="0" fontId="0" fillId="0" borderId="25" xfId="0" applyBorder="1"/>
    <xf numFmtId="0" fontId="0" fillId="3" borderId="25" xfId="0" applyFill="1" applyBorder="1"/>
    <xf numFmtId="164" fontId="2" fillId="3" borderId="25" xfId="1" applyNumberFormat="1" applyFont="1" applyFill="1" applyBorder="1" applyAlignment="1" applyProtection="1">
      <alignment wrapText="1"/>
      <protection hidden="1"/>
    </xf>
    <xf numFmtId="164" fontId="0" fillId="0" borderId="25" xfId="0" applyNumberFormat="1" applyBorder="1"/>
    <xf numFmtId="0" fontId="0" fillId="5" borderId="25" xfId="0" applyFill="1" applyBorder="1"/>
    <xf numFmtId="164" fontId="0" fillId="5" borderId="25" xfId="0" applyNumberFormat="1" applyFill="1" applyBorder="1"/>
    <xf numFmtId="0" fontId="0" fillId="5" borderId="0" xfId="0" applyFill="1"/>
    <xf numFmtId="164" fontId="0" fillId="0" borderId="0" xfId="0" applyNumberFormat="1" applyFill="1"/>
    <xf numFmtId="6" fontId="0" fillId="0" borderId="0" xfId="0" applyNumberFormat="1" applyFill="1"/>
    <xf numFmtId="0" fontId="0" fillId="4" borderId="0" xfId="0" applyFill="1"/>
    <xf numFmtId="8" fontId="0" fillId="0" borderId="0" xfId="0" applyNumberFormat="1"/>
    <xf numFmtId="0" fontId="0" fillId="0" borderId="0" xfId="0" applyFill="1" applyBorder="1"/>
    <xf numFmtId="3" fontId="0" fillId="0" borderId="0" xfId="0" applyNumberFormat="1" applyFill="1"/>
    <xf numFmtId="0" fontId="0" fillId="2" borderId="13" xfId="0" applyFill="1" applyBorder="1"/>
    <xf numFmtId="0" fontId="0" fillId="2" borderId="14" xfId="0" applyFill="1" applyBorder="1"/>
    <xf numFmtId="164" fontId="0" fillId="2" borderId="15" xfId="0" applyNumberFormat="1" applyFill="1" applyBorder="1"/>
  </cellXfs>
  <cellStyles count="2">
    <cellStyle name="Excel Built-in Normal 1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topLeftCell="A65" workbookViewId="0">
      <selection activeCell="H77" sqref="H77"/>
    </sheetView>
  </sheetViews>
  <sheetFormatPr defaultRowHeight="15" x14ac:dyDescent="0.25"/>
  <cols>
    <col min="1" max="1" width="31.85546875" customWidth="1"/>
    <col min="2" max="2" width="51" customWidth="1"/>
    <col min="3" max="4" width="14.28515625" customWidth="1"/>
    <col min="5" max="5" width="27.140625" customWidth="1"/>
    <col min="6" max="6" width="27.28515625" customWidth="1"/>
  </cols>
  <sheetData>
    <row r="1" spans="1:6" ht="15.75" thickBot="1" x14ac:dyDescent="0.3">
      <c r="A1" s="1"/>
      <c r="B1" s="2" t="s">
        <v>0</v>
      </c>
      <c r="C1" s="2"/>
      <c r="D1" s="2" t="s">
        <v>1</v>
      </c>
      <c r="E1" s="2" t="s">
        <v>2</v>
      </c>
      <c r="F1" s="3" t="s">
        <v>3</v>
      </c>
    </row>
    <row r="2" spans="1:6" ht="15.75" thickTop="1" x14ac:dyDescent="0.25">
      <c r="A2" s="4" t="s">
        <v>4</v>
      </c>
      <c r="B2" s="5" t="s">
        <v>5</v>
      </c>
      <c r="C2" s="6" t="s">
        <v>6</v>
      </c>
      <c r="D2" s="7">
        <v>200</v>
      </c>
      <c r="E2" s="8">
        <v>21</v>
      </c>
      <c r="F2" s="9">
        <f t="shared" ref="F2:F22" si="0">D2*E2</f>
        <v>4200</v>
      </c>
    </row>
    <row r="3" spans="1:6" x14ac:dyDescent="0.25">
      <c r="A3" s="4" t="s">
        <v>7</v>
      </c>
      <c r="B3" s="6" t="s">
        <v>8</v>
      </c>
      <c r="C3" s="6" t="s">
        <v>6</v>
      </c>
      <c r="D3" s="10">
        <v>25</v>
      </c>
      <c r="E3" s="8">
        <v>63</v>
      </c>
      <c r="F3" s="11">
        <f t="shared" si="0"/>
        <v>1575</v>
      </c>
    </row>
    <row r="4" spans="1:6" x14ac:dyDescent="0.25">
      <c r="A4" s="4"/>
      <c r="B4" s="6" t="s">
        <v>9</v>
      </c>
      <c r="C4" s="6" t="s">
        <v>6</v>
      </c>
      <c r="D4" s="10">
        <v>100</v>
      </c>
      <c r="E4" s="8">
        <v>21</v>
      </c>
      <c r="F4" s="11">
        <f t="shared" si="0"/>
        <v>2100</v>
      </c>
    </row>
    <row r="5" spans="1:6" x14ac:dyDescent="0.25">
      <c r="A5" s="4"/>
      <c r="B5" s="6" t="s">
        <v>10</v>
      </c>
      <c r="C5" s="6" t="s">
        <v>6</v>
      </c>
      <c r="D5" s="10">
        <v>50</v>
      </c>
      <c r="E5" s="8">
        <v>21</v>
      </c>
      <c r="F5" s="11">
        <f t="shared" si="0"/>
        <v>1050</v>
      </c>
    </row>
    <row r="6" spans="1:6" ht="15.75" thickBot="1" x14ac:dyDescent="0.3">
      <c r="A6" s="12"/>
      <c r="B6" s="13" t="s">
        <v>11</v>
      </c>
      <c r="C6" s="13" t="s">
        <v>6</v>
      </c>
      <c r="D6" s="14">
        <v>120</v>
      </c>
      <c r="E6" s="15">
        <v>21</v>
      </c>
      <c r="F6" s="16">
        <f t="shared" si="0"/>
        <v>2520</v>
      </c>
    </row>
    <row r="7" spans="1:6" x14ac:dyDescent="0.25">
      <c r="A7" s="4" t="s">
        <v>12</v>
      </c>
      <c r="B7" s="5" t="s">
        <v>5</v>
      </c>
      <c r="C7" s="5" t="s">
        <v>6</v>
      </c>
      <c r="D7" s="7">
        <v>200</v>
      </c>
      <c r="E7" s="8">
        <v>48.4</v>
      </c>
      <c r="F7" s="9">
        <f t="shared" si="0"/>
        <v>9680</v>
      </c>
    </row>
    <row r="8" spans="1:6" x14ac:dyDescent="0.25">
      <c r="A8" s="4"/>
      <c r="B8" s="6" t="s">
        <v>8</v>
      </c>
      <c r="C8" s="6" t="s">
        <v>6</v>
      </c>
      <c r="D8" s="10">
        <v>25</v>
      </c>
      <c r="E8" s="8">
        <v>133.80000000000001</v>
      </c>
      <c r="F8" s="11">
        <f t="shared" si="0"/>
        <v>3345.0000000000005</v>
      </c>
    </row>
    <row r="9" spans="1:6" x14ac:dyDescent="0.25">
      <c r="A9" s="4"/>
      <c r="B9" s="6" t="s">
        <v>9</v>
      </c>
      <c r="C9" s="6" t="s">
        <v>6</v>
      </c>
      <c r="D9" s="10">
        <v>100</v>
      </c>
      <c r="E9" s="8">
        <v>48.4</v>
      </c>
      <c r="F9" s="11">
        <f t="shared" si="0"/>
        <v>4840</v>
      </c>
    </row>
    <row r="10" spans="1:6" x14ac:dyDescent="0.25">
      <c r="A10" s="4"/>
      <c r="B10" s="6" t="s">
        <v>10</v>
      </c>
      <c r="C10" s="6" t="s">
        <v>6</v>
      </c>
      <c r="D10" s="10">
        <v>50</v>
      </c>
      <c r="E10" s="8">
        <v>48.4</v>
      </c>
      <c r="F10" s="11">
        <f t="shared" si="0"/>
        <v>2420</v>
      </c>
    </row>
    <row r="11" spans="1:6" ht="15.75" thickBot="1" x14ac:dyDescent="0.3">
      <c r="A11" s="12"/>
      <c r="B11" s="13" t="s">
        <v>13</v>
      </c>
      <c r="C11" s="13" t="s">
        <v>6</v>
      </c>
      <c r="D11" s="14">
        <v>600</v>
      </c>
      <c r="E11" s="15">
        <v>48.4</v>
      </c>
      <c r="F11" s="16">
        <f t="shared" si="0"/>
        <v>29040</v>
      </c>
    </row>
    <row r="12" spans="1:6" x14ac:dyDescent="0.25">
      <c r="A12" s="4" t="s">
        <v>14</v>
      </c>
      <c r="B12" s="6" t="s">
        <v>15</v>
      </c>
      <c r="C12" s="5" t="s">
        <v>6</v>
      </c>
      <c r="D12" s="10">
        <v>200</v>
      </c>
      <c r="E12" s="8">
        <v>21</v>
      </c>
      <c r="F12" s="11">
        <f t="shared" si="0"/>
        <v>4200</v>
      </c>
    </row>
    <row r="13" spans="1:6" x14ac:dyDescent="0.25">
      <c r="A13" s="4"/>
      <c r="B13" s="6" t="s">
        <v>16</v>
      </c>
      <c r="C13" s="6" t="s">
        <v>6</v>
      </c>
      <c r="D13" s="10">
        <v>25</v>
      </c>
      <c r="E13" s="17">
        <v>21</v>
      </c>
      <c r="F13" s="11">
        <f t="shared" si="0"/>
        <v>525</v>
      </c>
    </row>
    <row r="14" spans="1:6" x14ac:dyDescent="0.25">
      <c r="A14" s="4"/>
      <c r="B14" s="6" t="s">
        <v>17</v>
      </c>
      <c r="C14" s="5" t="s">
        <v>6</v>
      </c>
      <c r="D14" s="10">
        <v>70</v>
      </c>
      <c r="E14" s="8">
        <v>21</v>
      </c>
      <c r="F14" s="11">
        <f t="shared" si="0"/>
        <v>1470</v>
      </c>
    </row>
    <row r="15" spans="1:6" x14ac:dyDescent="0.25">
      <c r="A15" s="4"/>
      <c r="B15" s="6" t="s">
        <v>18</v>
      </c>
      <c r="C15" s="5" t="s">
        <v>6</v>
      </c>
      <c r="D15" s="10">
        <v>350</v>
      </c>
      <c r="E15" s="8">
        <v>21</v>
      </c>
      <c r="F15" s="11">
        <f t="shared" si="0"/>
        <v>7350</v>
      </c>
    </row>
    <row r="16" spans="1:6" x14ac:dyDescent="0.25">
      <c r="A16" s="4"/>
      <c r="B16" s="6" t="s">
        <v>19</v>
      </c>
      <c r="C16" s="5" t="s">
        <v>6</v>
      </c>
      <c r="D16" s="10">
        <v>50</v>
      </c>
      <c r="E16" s="8">
        <v>21</v>
      </c>
      <c r="F16" s="11">
        <f t="shared" si="0"/>
        <v>1050</v>
      </c>
    </row>
    <row r="17" spans="1:6" x14ac:dyDescent="0.25">
      <c r="A17" s="4"/>
      <c r="B17" s="6" t="s">
        <v>20</v>
      </c>
      <c r="C17" s="5" t="s">
        <v>6</v>
      </c>
      <c r="D17" s="10">
        <v>120</v>
      </c>
      <c r="E17" s="8">
        <v>21</v>
      </c>
      <c r="F17" s="11">
        <f t="shared" si="0"/>
        <v>2520</v>
      </c>
    </row>
    <row r="18" spans="1:6" ht="15.75" thickBot="1" x14ac:dyDescent="0.3">
      <c r="A18" s="12"/>
      <c r="B18" s="13" t="s">
        <v>21</v>
      </c>
      <c r="C18" s="13" t="s">
        <v>22</v>
      </c>
      <c r="D18" s="14">
        <v>100</v>
      </c>
      <c r="E18" s="15">
        <v>18.61</v>
      </c>
      <c r="F18" s="16">
        <f t="shared" si="0"/>
        <v>1861</v>
      </c>
    </row>
    <row r="19" spans="1:6" x14ac:dyDescent="0.25">
      <c r="A19" s="4" t="s">
        <v>23</v>
      </c>
      <c r="B19" s="5" t="s">
        <v>24</v>
      </c>
      <c r="C19" s="5" t="s">
        <v>22</v>
      </c>
      <c r="D19" s="7">
        <v>300</v>
      </c>
      <c r="E19" s="8">
        <v>5</v>
      </c>
      <c r="F19" s="9">
        <f t="shared" si="0"/>
        <v>1500</v>
      </c>
    </row>
    <row r="20" spans="1:6" x14ac:dyDescent="0.25">
      <c r="A20" s="4"/>
      <c r="B20" s="6" t="s">
        <v>25</v>
      </c>
      <c r="C20" s="6" t="s">
        <v>26</v>
      </c>
      <c r="D20" s="10">
        <v>1000</v>
      </c>
      <c r="E20" s="8">
        <v>1</v>
      </c>
      <c r="F20" s="11">
        <f t="shared" si="0"/>
        <v>1000</v>
      </c>
    </row>
    <row r="21" spans="1:6" x14ac:dyDescent="0.25">
      <c r="A21" s="4"/>
      <c r="B21" s="6" t="s">
        <v>27</v>
      </c>
      <c r="C21" s="6" t="s">
        <v>26</v>
      </c>
      <c r="D21" s="10">
        <v>1000</v>
      </c>
      <c r="E21" s="8">
        <v>1</v>
      </c>
      <c r="F21" s="11">
        <f t="shared" si="0"/>
        <v>1000</v>
      </c>
    </row>
    <row r="22" spans="1:6" ht="15.75" thickBot="1" x14ac:dyDescent="0.3">
      <c r="A22" s="4"/>
      <c r="B22" s="6" t="s">
        <v>28</v>
      </c>
      <c r="C22" s="6" t="s">
        <v>26</v>
      </c>
      <c r="D22" s="10">
        <v>1000</v>
      </c>
      <c r="E22" s="5">
        <v>1</v>
      </c>
      <c r="F22" s="18">
        <f t="shared" si="0"/>
        <v>1000</v>
      </c>
    </row>
    <row r="23" spans="1:6" ht="15.75" thickBot="1" x14ac:dyDescent="0.3">
      <c r="A23" s="19"/>
      <c r="B23" s="20"/>
      <c r="C23" s="20"/>
      <c r="D23" s="20"/>
      <c r="E23" s="20" t="s">
        <v>29</v>
      </c>
      <c r="F23" s="21">
        <f>F2+F3+F4+F5+F6+F7+F8+F9+F10+F11+F12+F13+F14+F15+F16+F17+F18+F19+F20+F21+F22</f>
        <v>84246</v>
      </c>
    </row>
    <row r="24" spans="1:6" x14ac:dyDescent="0.25">
      <c r="A24" s="4" t="s">
        <v>30</v>
      </c>
      <c r="B24" s="5" t="s">
        <v>5</v>
      </c>
      <c r="C24" s="6" t="s">
        <v>6</v>
      </c>
      <c r="D24" s="7">
        <v>200</v>
      </c>
      <c r="E24" s="8">
        <v>5.7</v>
      </c>
      <c r="F24" s="9">
        <f t="shared" ref="F24:F47" si="1">D24*E24</f>
        <v>1140</v>
      </c>
    </row>
    <row r="25" spans="1:6" x14ac:dyDescent="0.25">
      <c r="A25" s="4" t="s">
        <v>7</v>
      </c>
      <c r="B25" s="6" t="s">
        <v>8</v>
      </c>
      <c r="C25" s="6" t="s">
        <v>6</v>
      </c>
      <c r="D25" s="10">
        <v>25</v>
      </c>
      <c r="E25" s="8">
        <v>17.100000000000001</v>
      </c>
      <c r="F25" s="11">
        <f t="shared" si="1"/>
        <v>427.50000000000006</v>
      </c>
    </row>
    <row r="26" spans="1:6" x14ac:dyDescent="0.25">
      <c r="A26" s="4"/>
      <c r="B26" s="6" t="s">
        <v>9</v>
      </c>
      <c r="C26" s="6" t="s">
        <v>6</v>
      </c>
      <c r="D26" s="10">
        <v>100</v>
      </c>
      <c r="E26" s="8">
        <v>5.7</v>
      </c>
      <c r="F26" s="11">
        <f t="shared" si="1"/>
        <v>570</v>
      </c>
    </row>
    <row r="27" spans="1:6" x14ac:dyDescent="0.25">
      <c r="A27" s="4"/>
      <c r="B27" s="6" t="s">
        <v>10</v>
      </c>
      <c r="C27" s="6" t="s">
        <v>6</v>
      </c>
      <c r="D27" s="10">
        <v>50</v>
      </c>
      <c r="E27" s="8">
        <v>5.7</v>
      </c>
      <c r="F27" s="11">
        <f t="shared" si="1"/>
        <v>285</v>
      </c>
    </row>
    <row r="28" spans="1:6" x14ac:dyDescent="0.25">
      <c r="A28" s="4"/>
      <c r="B28" s="6" t="s">
        <v>11</v>
      </c>
      <c r="C28" s="6" t="s">
        <v>6</v>
      </c>
      <c r="D28" s="10">
        <v>120</v>
      </c>
      <c r="E28" s="17">
        <v>5.7</v>
      </c>
      <c r="F28" s="11">
        <f t="shared" si="1"/>
        <v>684</v>
      </c>
    </row>
    <row r="29" spans="1:6" x14ac:dyDescent="0.25">
      <c r="A29" s="4"/>
      <c r="B29" s="6" t="s">
        <v>31</v>
      </c>
      <c r="C29" s="6" t="s">
        <v>26</v>
      </c>
      <c r="D29" s="10">
        <v>500</v>
      </c>
      <c r="E29" s="17">
        <v>1</v>
      </c>
      <c r="F29" s="11">
        <f t="shared" si="1"/>
        <v>500</v>
      </c>
    </row>
    <row r="30" spans="1:6" ht="30.75" thickBot="1" x14ac:dyDescent="0.3">
      <c r="A30" s="4"/>
      <c r="B30" s="22" t="s">
        <v>32</v>
      </c>
      <c r="C30" s="23" t="s">
        <v>6</v>
      </c>
      <c r="D30" s="24">
        <v>350</v>
      </c>
      <c r="E30" s="25">
        <v>3</v>
      </c>
      <c r="F30" s="26">
        <f t="shared" si="1"/>
        <v>1050</v>
      </c>
    </row>
    <row r="31" spans="1:6" ht="15.75" thickBot="1" x14ac:dyDescent="0.3">
      <c r="A31" s="27"/>
      <c r="B31" s="28" t="s">
        <v>33</v>
      </c>
      <c r="C31" s="29" t="s">
        <v>6</v>
      </c>
      <c r="D31" s="30">
        <v>25</v>
      </c>
      <c r="E31" s="31">
        <v>3.6</v>
      </c>
      <c r="F31" s="32">
        <f t="shared" si="1"/>
        <v>90</v>
      </c>
    </row>
    <row r="32" spans="1:6" x14ac:dyDescent="0.25">
      <c r="A32" s="4" t="s">
        <v>12</v>
      </c>
      <c r="B32" s="5" t="s">
        <v>5</v>
      </c>
      <c r="C32" s="5" t="s">
        <v>6</v>
      </c>
      <c r="D32" s="7">
        <v>200</v>
      </c>
      <c r="E32" s="8">
        <v>28</v>
      </c>
      <c r="F32" s="9">
        <f t="shared" si="1"/>
        <v>5600</v>
      </c>
    </row>
    <row r="33" spans="1:6" x14ac:dyDescent="0.25">
      <c r="A33" s="4"/>
      <c r="B33" s="6" t="s">
        <v>8</v>
      </c>
      <c r="C33" s="6" t="s">
        <v>6</v>
      </c>
      <c r="D33" s="10">
        <v>25</v>
      </c>
      <c r="E33" s="8">
        <v>73.709999999999994</v>
      </c>
      <c r="F33" s="11">
        <f t="shared" si="1"/>
        <v>1842.7499999999998</v>
      </c>
    </row>
    <row r="34" spans="1:6" x14ac:dyDescent="0.25">
      <c r="A34" s="4"/>
      <c r="B34" s="6" t="s">
        <v>9</v>
      </c>
      <c r="C34" s="6" t="s">
        <v>6</v>
      </c>
      <c r="D34" s="10">
        <v>100</v>
      </c>
      <c r="E34" s="8">
        <v>28</v>
      </c>
      <c r="F34" s="11">
        <f t="shared" si="1"/>
        <v>2800</v>
      </c>
    </row>
    <row r="35" spans="1:6" x14ac:dyDescent="0.25">
      <c r="A35" s="4"/>
      <c r="B35" s="6" t="s">
        <v>10</v>
      </c>
      <c r="C35" s="6" t="s">
        <v>6</v>
      </c>
      <c r="D35" s="10">
        <v>50</v>
      </c>
      <c r="E35" s="8">
        <v>28</v>
      </c>
      <c r="F35" s="11">
        <f t="shared" si="1"/>
        <v>1400</v>
      </c>
    </row>
    <row r="36" spans="1:6" x14ac:dyDescent="0.25">
      <c r="A36" s="4"/>
      <c r="B36" s="6" t="s">
        <v>13</v>
      </c>
      <c r="C36" s="6" t="s">
        <v>6</v>
      </c>
      <c r="D36" s="10">
        <v>600</v>
      </c>
      <c r="E36" s="8">
        <v>28</v>
      </c>
      <c r="F36" s="11">
        <f t="shared" si="1"/>
        <v>16800</v>
      </c>
    </row>
    <row r="37" spans="1:6" ht="15.75" thickBot="1" x14ac:dyDescent="0.3">
      <c r="A37" s="12"/>
      <c r="B37" s="33" t="s">
        <v>34</v>
      </c>
      <c r="C37" s="33" t="s">
        <v>6</v>
      </c>
      <c r="D37" s="14">
        <v>600</v>
      </c>
      <c r="E37" s="15">
        <v>3</v>
      </c>
      <c r="F37" s="16">
        <f t="shared" si="1"/>
        <v>1800</v>
      </c>
    </row>
    <row r="38" spans="1:6" x14ac:dyDescent="0.25">
      <c r="A38" s="4" t="s">
        <v>14</v>
      </c>
      <c r="B38" s="6" t="s">
        <v>35</v>
      </c>
      <c r="C38" s="5" t="s">
        <v>6</v>
      </c>
      <c r="D38" s="10">
        <v>200</v>
      </c>
      <c r="E38" s="8">
        <v>8.6999999999999993</v>
      </c>
      <c r="F38" s="11">
        <f t="shared" si="1"/>
        <v>1739.9999999999998</v>
      </c>
    </row>
    <row r="39" spans="1:6" x14ac:dyDescent="0.25">
      <c r="A39" s="4"/>
      <c r="B39" s="6" t="s">
        <v>16</v>
      </c>
      <c r="C39" s="6" t="s">
        <v>6</v>
      </c>
      <c r="D39" s="10">
        <v>25</v>
      </c>
      <c r="E39" s="17">
        <v>8.6999999999999993</v>
      </c>
      <c r="F39" s="11">
        <f t="shared" si="1"/>
        <v>217.49999999999997</v>
      </c>
    </row>
    <row r="40" spans="1:6" x14ac:dyDescent="0.25">
      <c r="A40" s="4"/>
      <c r="B40" s="6" t="s">
        <v>36</v>
      </c>
      <c r="C40" s="6" t="s">
        <v>6</v>
      </c>
      <c r="D40" s="10">
        <v>600</v>
      </c>
      <c r="E40" s="17">
        <v>8.6999999999999993</v>
      </c>
      <c r="F40" s="11">
        <f t="shared" si="1"/>
        <v>5220</v>
      </c>
    </row>
    <row r="41" spans="1:6" ht="15.75" thickBot="1" x14ac:dyDescent="0.3">
      <c r="A41" s="12"/>
      <c r="B41" s="13" t="s">
        <v>21</v>
      </c>
      <c r="C41" s="13" t="s">
        <v>22</v>
      </c>
      <c r="D41" s="14">
        <v>100</v>
      </c>
      <c r="E41" s="15">
        <v>11.8</v>
      </c>
      <c r="F41" s="16">
        <f t="shared" si="1"/>
        <v>1180</v>
      </c>
    </row>
    <row r="42" spans="1:6" x14ac:dyDescent="0.25">
      <c r="A42" s="4" t="s">
        <v>23</v>
      </c>
      <c r="B42" s="5" t="s">
        <v>25</v>
      </c>
      <c r="C42" s="5" t="s">
        <v>26</v>
      </c>
      <c r="D42" s="7">
        <v>1000</v>
      </c>
      <c r="E42" s="8">
        <v>1</v>
      </c>
      <c r="F42" s="9">
        <f t="shared" si="1"/>
        <v>1000</v>
      </c>
    </row>
    <row r="43" spans="1:6" x14ac:dyDescent="0.25">
      <c r="A43" s="4"/>
      <c r="B43" s="5" t="s">
        <v>37</v>
      </c>
      <c r="C43" s="5" t="s">
        <v>22</v>
      </c>
      <c r="D43" s="7">
        <v>300</v>
      </c>
      <c r="E43" s="8">
        <v>4.4000000000000004</v>
      </c>
      <c r="F43" s="9">
        <f t="shared" si="1"/>
        <v>1320</v>
      </c>
    </row>
    <row r="44" spans="1:6" x14ac:dyDescent="0.25">
      <c r="A44" s="4"/>
      <c r="B44" s="5" t="s">
        <v>38</v>
      </c>
      <c r="C44" s="5" t="s">
        <v>26</v>
      </c>
      <c r="D44" s="7">
        <v>700</v>
      </c>
      <c r="E44" s="8">
        <v>1</v>
      </c>
      <c r="F44" s="9">
        <f t="shared" si="1"/>
        <v>700</v>
      </c>
    </row>
    <row r="45" spans="1:6" x14ac:dyDescent="0.25">
      <c r="A45" s="4"/>
      <c r="B45" s="6" t="s">
        <v>39</v>
      </c>
      <c r="C45" s="6" t="s">
        <v>26</v>
      </c>
      <c r="D45" s="10">
        <v>500</v>
      </c>
      <c r="E45" s="8">
        <v>1</v>
      </c>
      <c r="F45" s="11">
        <f t="shared" si="1"/>
        <v>500</v>
      </c>
    </row>
    <row r="46" spans="1:6" x14ac:dyDescent="0.25">
      <c r="A46" s="4"/>
      <c r="B46" s="6" t="s">
        <v>28</v>
      </c>
      <c r="C46" s="6" t="s">
        <v>26</v>
      </c>
      <c r="D46" s="10">
        <v>1000</v>
      </c>
      <c r="E46" s="17">
        <v>1</v>
      </c>
      <c r="F46" s="11">
        <f t="shared" si="1"/>
        <v>1000</v>
      </c>
    </row>
    <row r="47" spans="1:6" ht="15.75" thickBot="1" x14ac:dyDescent="0.3">
      <c r="A47" s="12"/>
      <c r="B47" s="33" t="s">
        <v>27</v>
      </c>
      <c r="C47" s="33" t="s">
        <v>26</v>
      </c>
      <c r="D47" s="34">
        <v>1000</v>
      </c>
      <c r="E47" s="35">
        <v>1</v>
      </c>
      <c r="F47" s="18">
        <f t="shared" si="1"/>
        <v>1000</v>
      </c>
    </row>
    <row r="48" spans="1:6" ht="15.75" thickBot="1" x14ac:dyDescent="0.3">
      <c r="A48" s="36"/>
      <c r="B48" s="37"/>
      <c r="C48" s="37"/>
      <c r="D48" s="38"/>
      <c r="E48" s="37" t="s">
        <v>29</v>
      </c>
      <c r="F48" s="39">
        <f>F24+F25+F26+F27+F28+F29+F30+F31+F32+F33+F34+F35+F36+F37+F38+F39+F40+F41+F42+F43+F44+F45+F46+F47</f>
        <v>48866.75</v>
      </c>
    </row>
    <row r="49" spans="1:6" x14ac:dyDescent="0.25">
      <c r="A49" s="4" t="s">
        <v>40</v>
      </c>
      <c r="B49" s="5" t="s">
        <v>5</v>
      </c>
      <c r="C49" s="6" t="s">
        <v>6</v>
      </c>
      <c r="D49" s="7">
        <v>200</v>
      </c>
      <c r="E49" s="8">
        <v>5.8</v>
      </c>
      <c r="F49" s="40">
        <f t="shared" ref="F49:F65" si="2">D49*E49</f>
        <v>1160</v>
      </c>
    </row>
    <row r="50" spans="1:6" x14ac:dyDescent="0.25">
      <c r="A50" s="4" t="s">
        <v>7</v>
      </c>
      <c r="B50" s="6" t="s">
        <v>8</v>
      </c>
      <c r="C50" s="6" t="s">
        <v>6</v>
      </c>
      <c r="D50" s="10">
        <v>25</v>
      </c>
      <c r="E50" s="8">
        <v>17.399999999999999</v>
      </c>
      <c r="F50" s="11">
        <f t="shared" si="2"/>
        <v>434.99999999999994</v>
      </c>
    </row>
    <row r="51" spans="1:6" x14ac:dyDescent="0.25">
      <c r="A51" s="4"/>
      <c r="B51" s="6" t="s">
        <v>9</v>
      </c>
      <c r="C51" s="6" t="s">
        <v>6</v>
      </c>
      <c r="D51" s="10">
        <v>100</v>
      </c>
      <c r="E51" s="8">
        <v>5.8</v>
      </c>
      <c r="F51" s="11">
        <f t="shared" si="2"/>
        <v>580</v>
      </c>
    </row>
    <row r="52" spans="1:6" x14ac:dyDescent="0.25">
      <c r="A52" s="4"/>
      <c r="B52" s="6" t="s">
        <v>10</v>
      </c>
      <c r="C52" s="6" t="s">
        <v>6</v>
      </c>
      <c r="D52" s="10">
        <v>50</v>
      </c>
      <c r="E52" s="8">
        <v>5.8</v>
      </c>
      <c r="F52" s="11">
        <f t="shared" si="2"/>
        <v>290</v>
      </c>
    </row>
    <row r="53" spans="1:6" ht="15.75" thickBot="1" x14ac:dyDescent="0.3">
      <c r="A53" s="12"/>
      <c r="B53" s="13" t="s">
        <v>11</v>
      </c>
      <c r="C53" s="13" t="s">
        <v>6</v>
      </c>
      <c r="D53" s="14">
        <v>120</v>
      </c>
      <c r="E53" s="15">
        <v>5.8</v>
      </c>
      <c r="F53" s="16">
        <f t="shared" si="2"/>
        <v>696</v>
      </c>
    </row>
    <row r="54" spans="1:6" x14ac:dyDescent="0.25">
      <c r="A54" s="4" t="s">
        <v>12</v>
      </c>
      <c r="B54" s="5" t="s">
        <v>41</v>
      </c>
      <c r="C54" s="5" t="s">
        <v>6</v>
      </c>
      <c r="D54" s="41">
        <v>280</v>
      </c>
      <c r="E54" s="42">
        <v>6.1</v>
      </c>
      <c r="F54" s="9">
        <f t="shared" si="2"/>
        <v>1708</v>
      </c>
    </row>
    <row r="55" spans="1:6" x14ac:dyDescent="0.25">
      <c r="A55" s="4"/>
      <c r="B55" s="5" t="s">
        <v>5</v>
      </c>
      <c r="C55" s="5" t="s">
        <v>6</v>
      </c>
      <c r="D55" s="7">
        <v>200</v>
      </c>
      <c r="E55" s="42">
        <v>17</v>
      </c>
      <c r="F55" s="9">
        <f t="shared" si="2"/>
        <v>3400</v>
      </c>
    </row>
    <row r="56" spans="1:6" x14ac:dyDescent="0.25">
      <c r="A56" s="4"/>
      <c r="B56" s="6" t="s">
        <v>8</v>
      </c>
      <c r="C56" s="6" t="s">
        <v>6</v>
      </c>
      <c r="D56" s="10">
        <v>25</v>
      </c>
      <c r="E56" s="42">
        <v>45.3</v>
      </c>
      <c r="F56" s="11">
        <f t="shared" si="2"/>
        <v>1132.5</v>
      </c>
    </row>
    <row r="57" spans="1:6" x14ac:dyDescent="0.25">
      <c r="A57" s="4"/>
      <c r="B57" s="6" t="s">
        <v>9</v>
      </c>
      <c r="C57" s="6" t="s">
        <v>6</v>
      </c>
      <c r="D57" s="10">
        <v>100</v>
      </c>
      <c r="E57" s="42">
        <v>17</v>
      </c>
      <c r="F57" s="11">
        <f t="shared" si="2"/>
        <v>1700</v>
      </c>
    </row>
    <row r="58" spans="1:6" x14ac:dyDescent="0.25">
      <c r="A58" s="4"/>
      <c r="B58" s="6" t="s">
        <v>10</v>
      </c>
      <c r="C58" s="6" t="s">
        <v>6</v>
      </c>
      <c r="D58" s="10">
        <v>50</v>
      </c>
      <c r="E58" s="42">
        <v>17</v>
      </c>
      <c r="F58" s="11">
        <f t="shared" si="2"/>
        <v>850</v>
      </c>
    </row>
    <row r="59" spans="1:6" ht="15.75" thickBot="1" x14ac:dyDescent="0.3">
      <c r="A59" s="12"/>
      <c r="B59" s="13" t="s">
        <v>13</v>
      </c>
      <c r="C59" s="13" t="s">
        <v>6</v>
      </c>
      <c r="D59" s="14">
        <v>600</v>
      </c>
      <c r="E59" s="15">
        <v>17</v>
      </c>
      <c r="F59" s="16">
        <f t="shared" si="2"/>
        <v>10200</v>
      </c>
    </row>
    <row r="60" spans="1:6" x14ac:dyDescent="0.25">
      <c r="A60" s="4" t="s">
        <v>14</v>
      </c>
      <c r="B60" s="6" t="s">
        <v>35</v>
      </c>
      <c r="C60" s="5" t="s">
        <v>6</v>
      </c>
      <c r="D60" s="10">
        <v>200</v>
      </c>
      <c r="E60" s="8">
        <v>5.8</v>
      </c>
      <c r="F60" s="11">
        <f t="shared" si="2"/>
        <v>1160</v>
      </c>
    </row>
    <row r="61" spans="1:6" x14ac:dyDescent="0.25">
      <c r="A61" s="4"/>
      <c r="B61" s="6" t="s">
        <v>16</v>
      </c>
      <c r="C61" s="6" t="s">
        <v>6</v>
      </c>
      <c r="D61" s="10">
        <v>25</v>
      </c>
      <c r="E61" s="8">
        <v>5.8</v>
      </c>
      <c r="F61" s="11">
        <f t="shared" si="2"/>
        <v>145</v>
      </c>
    </row>
    <row r="62" spans="1:6" x14ac:dyDescent="0.25">
      <c r="A62" s="4"/>
      <c r="B62" s="5" t="s">
        <v>42</v>
      </c>
      <c r="C62" s="5" t="s">
        <v>26</v>
      </c>
      <c r="D62" s="7">
        <v>500</v>
      </c>
      <c r="E62" s="8">
        <v>5.8</v>
      </c>
      <c r="F62" s="9">
        <f t="shared" si="2"/>
        <v>2900</v>
      </c>
    </row>
    <row r="63" spans="1:6" x14ac:dyDescent="0.25">
      <c r="A63" s="4"/>
      <c r="B63" s="6" t="s">
        <v>36</v>
      </c>
      <c r="C63" s="6" t="s">
        <v>26</v>
      </c>
      <c r="D63" s="10">
        <v>600</v>
      </c>
      <c r="E63" s="8">
        <v>5.8</v>
      </c>
      <c r="F63" s="11">
        <f t="shared" si="2"/>
        <v>3480</v>
      </c>
    </row>
    <row r="64" spans="1:6" x14ac:dyDescent="0.25">
      <c r="A64" s="4"/>
      <c r="B64" s="6" t="s">
        <v>21</v>
      </c>
      <c r="C64" s="6" t="s">
        <v>22</v>
      </c>
      <c r="D64" s="10">
        <v>100</v>
      </c>
      <c r="E64" s="17">
        <v>18.61</v>
      </c>
      <c r="F64" s="11">
        <f t="shared" si="2"/>
        <v>1861</v>
      </c>
    </row>
    <row r="65" spans="1:6" ht="15.75" thickBot="1" x14ac:dyDescent="0.3">
      <c r="A65" s="12"/>
      <c r="B65" s="33" t="s">
        <v>43</v>
      </c>
      <c r="C65" s="33" t="s">
        <v>26</v>
      </c>
      <c r="D65" s="34">
        <v>1500</v>
      </c>
      <c r="E65" s="15">
        <v>1</v>
      </c>
      <c r="F65" s="18">
        <f t="shared" si="2"/>
        <v>1500</v>
      </c>
    </row>
    <row r="66" spans="1:6" ht="15.75" thickBot="1" x14ac:dyDescent="0.3">
      <c r="A66" s="36"/>
      <c r="B66" s="37"/>
      <c r="C66" s="37"/>
      <c r="D66" s="38"/>
      <c r="E66" s="43" t="s">
        <v>29</v>
      </c>
      <c r="F66" s="39">
        <f>F49+F50+F51+F52+F53+F54+F55+F56+F57+F58+F59+F60+F61+F62+F63+F64+F65</f>
        <v>33197.5</v>
      </c>
    </row>
    <row r="67" spans="1:6" ht="15.75" thickBot="1" x14ac:dyDescent="0.3">
      <c r="A67" s="27" t="s">
        <v>44</v>
      </c>
      <c r="B67" s="29" t="s">
        <v>45</v>
      </c>
      <c r="C67" s="29" t="s">
        <v>6</v>
      </c>
      <c r="D67" s="30">
        <v>450</v>
      </c>
      <c r="E67" s="31">
        <v>4.2</v>
      </c>
      <c r="F67" s="32">
        <f t="shared" ref="F67:F75" si="3">D67*E67</f>
        <v>1890</v>
      </c>
    </row>
    <row r="68" spans="1:6" x14ac:dyDescent="0.25">
      <c r="A68" s="44" t="s">
        <v>12</v>
      </c>
      <c r="B68" s="45" t="s">
        <v>36</v>
      </c>
      <c r="C68" s="45" t="s">
        <v>6</v>
      </c>
      <c r="D68" s="41">
        <v>750</v>
      </c>
      <c r="E68" s="46">
        <v>12.6</v>
      </c>
      <c r="F68" s="40">
        <f t="shared" si="3"/>
        <v>9450</v>
      </c>
    </row>
    <row r="69" spans="1:6" ht="15.75" thickBot="1" x14ac:dyDescent="0.3">
      <c r="A69" s="12"/>
      <c r="B69" s="33" t="s">
        <v>46</v>
      </c>
      <c r="C69" s="33" t="s">
        <v>6</v>
      </c>
      <c r="D69" s="34">
        <v>750</v>
      </c>
      <c r="E69" s="35">
        <v>12.6</v>
      </c>
      <c r="F69" s="18">
        <f t="shared" si="3"/>
        <v>9450</v>
      </c>
    </row>
    <row r="70" spans="1:6" x14ac:dyDescent="0.25">
      <c r="A70" s="4" t="s">
        <v>14</v>
      </c>
      <c r="B70" s="45" t="s">
        <v>42</v>
      </c>
      <c r="C70" s="5" t="s">
        <v>26</v>
      </c>
      <c r="D70" s="7">
        <v>500</v>
      </c>
      <c r="E70" s="8">
        <v>4.2</v>
      </c>
      <c r="F70" s="9">
        <f t="shared" si="3"/>
        <v>2100</v>
      </c>
    </row>
    <row r="71" spans="1:6" x14ac:dyDescent="0.25">
      <c r="A71" s="4"/>
      <c r="B71" s="6" t="s">
        <v>36</v>
      </c>
      <c r="C71" s="6" t="s">
        <v>26</v>
      </c>
      <c r="D71" s="10">
        <v>600</v>
      </c>
      <c r="E71" s="8">
        <v>4.2</v>
      </c>
      <c r="F71" s="11">
        <f t="shared" si="3"/>
        <v>2520</v>
      </c>
    </row>
    <row r="72" spans="1:6" x14ac:dyDescent="0.25">
      <c r="A72" s="4"/>
      <c r="B72" s="6" t="s">
        <v>21</v>
      </c>
      <c r="C72" s="6" t="s">
        <v>22</v>
      </c>
      <c r="D72" s="10">
        <v>100</v>
      </c>
      <c r="E72" s="17">
        <v>5.71</v>
      </c>
      <c r="F72" s="11">
        <f t="shared" si="3"/>
        <v>571</v>
      </c>
    </row>
    <row r="73" spans="1:6" x14ac:dyDescent="0.25">
      <c r="A73" s="4"/>
      <c r="B73" s="6" t="s">
        <v>35</v>
      </c>
      <c r="C73" s="5" t="s">
        <v>6</v>
      </c>
      <c r="D73" s="10">
        <v>200</v>
      </c>
      <c r="E73" s="8">
        <v>4.2</v>
      </c>
      <c r="F73" s="11">
        <f t="shared" si="3"/>
        <v>840</v>
      </c>
    </row>
    <row r="74" spans="1:6" x14ac:dyDescent="0.25">
      <c r="A74" s="4"/>
      <c r="B74" s="6" t="s">
        <v>16</v>
      </c>
      <c r="C74" s="6" t="s">
        <v>6</v>
      </c>
      <c r="D74" s="10">
        <v>25</v>
      </c>
      <c r="E74" s="17">
        <v>4.2</v>
      </c>
      <c r="F74" s="11">
        <f t="shared" si="3"/>
        <v>105</v>
      </c>
    </row>
    <row r="75" spans="1:6" ht="15.75" thickBot="1" x14ac:dyDescent="0.3">
      <c r="A75" s="12"/>
      <c r="B75" s="33" t="s">
        <v>27</v>
      </c>
      <c r="C75" s="33" t="s">
        <v>26</v>
      </c>
      <c r="D75" s="34">
        <v>1000</v>
      </c>
      <c r="E75" s="35">
        <v>2</v>
      </c>
      <c r="F75" s="18">
        <f t="shared" si="3"/>
        <v>2000</v>
      </c>
    </row>
    <row r="76" spans="1:6" ht="15.75" thickBot="1" x14ac:dyDescent="0.3">
      <c r="A76" s="36"/>
      <c r="B76" s="43"/>
      <c r="C76" s="43"/>
      <c r="D76" s="47"/>
      <c r="E76" s="43" t="s">
        <v>29</v>
      </c>
      <c r="F76" s="48">
        <f>F67+F68+F69+F70+F71+F72+F73+F74+F75</f>
        <v>28926</v>
      </c>
    </row>
    <row r="77" spans="1:6" ht="15.75" thickBot="1" x14ac:dyDescent="0.3">
      <c r="A77" s="49" t="s">
        <v>47</v>
      </c>
      <c r="B77" s="50" t="s">
        <v>48</v>
      </c>
      <c r="C77" s="50" t="s">
        <v>49</v>
      </c>
      <c r="D77" s="51">
        <v>7000</v>
      </c>
      <c r="E77" s="49">
        <v>1</v>
      </c>
      <c r="F77" s="52">
        <f>D77*E77</f>
        <v>7000</v>
      </c>
    </row>
    <row r="78" spans="1:6" ht="15.75" thickBot="1" x14ac:dyDescent="0.3">
      <c r="A78" s="49" t="s">
        <v>50</v>
      </c>
      <c r="B78" s="50" t="s">
        <v>48</v>
      </c>
      <c r="C78" s="50" t="s">
        <v>49</v>
      </c>
      <c r="D78" s="51">
        <v>10000</v>
      </c>
      <c r="E78" s="49">
        <v>1</v>
      </c>
      <c r="F78" s="52">
        <f>D78*E78</f>
        <v>10000</v>
      </c>
    </row>
    <row r="79" spans="1:6" ht="15.75" thickBot="1" x14ac:dyDescent="0.3">
      <c r="A79" s="49" t="s">
        <v>51</v>
      </c>
      <c r="B79" s="50" t="s">
        <v>56</v>
      </c>
      <c r="C79" s="50" t="s">
        <v>52</v>
      </c>
      <c r="D79" s="51">
        <v>2000</v>
      </c>
      <c r="E79" s="49">
        <v>1</v>
      </c>
      <c r="F79" s="52">
        <f>D79*E79</f>
        <v>2000</v>
      </c>
    </row>
    <row r="80" spans="1:6" ht="15.75" thickBot="1" x14ac:dyDescent="0.3">
      <c r="A80" s="49"/>
      <c r="B80" s="50"/>
      <c r="C80" s="50"/>
      <c r="D80" s="51"/>
      <c r="E80" s="49"/>
      <c r="F80" s="52"/>
    </row>
    <row r="81" spans="1:6" ht="15.75" thickBot="1" x14ac:dyDescent="0.3">
      <c r="A81" s="53"/>
      <c r="B81" s="53"/>
      <c r="C81" s="53"/>
      <c r="D81" s="53"/>
      <c r="E81" s="53" t="s">
        <v>29</v>
      </c>
      <c r="F81" s="54">
        <f>F77+F78+F79</f>
        <v>19000</v>
      </c>
    </row>
    <row r="82" spans="1:6" x14ac:dyDescent="0.25">
      <c r="E82" s="55" t="s">
        <v>53</v>
      </c>
      <c r="F82" s="56">
        <f>F23+F48+F66+F76+F81</f>
        <v>214236.25</v>
      </c>
    </row>
    <row r="83" spans="1:6" x14ac:dyDescent="0.25">
      <c r="E83" s="55" t="s">
        <v>54</v>
      </c>
      <c r="F83" s="57">
        <v>12654.4</v>
      </c>
    </row>
    <row r="84" spans="1:6" x14ac:dyDescent="0.25">
      <c r="E84" s="58" t="s">
        <v>55</v>
      </c>
      <c r="F84" s="59">
        <f>F82+F83</f>
        <v>226890.65</v>
      </c>
    </row>
    <row r="86" spans="1:6" x14ac:dyDescent="0.25">
      <c r="E86" s="60"/>
      <c r="F86" s="6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2" workbookViewId="0">
      <selection activeCell="J21" sqref="J21"/>
    </sheetView>
  </sheetViews>
  <sheetFormatPr defaultRowHeight="15" x14ac:dyDescent="0.25"/>
  <cols>
    <col min="1" max="1" width="16.7109375" customWidth="1"/>
    <col min="2" max="2" width="46.28515625" customWidth="1"/>
    <col min="3" max="4" width="14.28515625" customWidth="1"/>
    <col min="5" max="5" width="27.140625" customWidth="1"/>
    <col min="6" max="6" width="27.28515625" customWidth="1"/>
  </cols>
  <sheetData>
    <row r="1" spans="1:6" ht="15.75" thickBot="1" x14ac:dyDescent="0.3">
      <c r="A1" s="1"/>
      <c r="B1" s="2" t="s">
        <v>57</v>
      </c>
      <c r="C1" s="2" t="s">
        <v>58</v>
      </c>
      <c r="D1" s="2" t="s">
        <v>1</v>
      </c>
      <c r="E1" s="2" t="s">
        <v>2</v>
      </c>
      <c r="F1" s="3" t="s">
        <v>3</v>
      </c>
    </row>
    <row r="2" spans="1:6" ht="15.75" thickTop="1" x14ac:dyDescent="0.25">
      <c r="A2" s="4" t="s">
        <v>4</v>
      </c>
      <c r="B2" s="5" t="s">
        <v>59</v>
      </c>
      <c r="C2" s="5" t="s">
        <v>6</v>
      </c>
      <c r="D2" s="7">
        <v>50</v>
      </c>
      <c r="E2" s="8">
        <v>21</v>
      </c>
      <c r="F2" s="9">
        <f t="shared" ref="F2:F22" si="0">D2*E2</f>
        <v>1050</v>
      </c>
    </row>
    <row r="3" spans="1:6" x14ac:dyDescent="0.25">
      <c r="A3" s="4"/>
      <c r="B3" s="6" t="s">
        <v>60</v>
      </c>
      <c r="C3" s="6" t="s">
        <v>6</v>
      </c>
      <c r="D3" s="10">
        <v>50</v>
      </c>
      <c r="E3" s="8">
        <v>44.6</v>
      </c>
      <c r="F3" s="11">
        <f t="shared" si="0"/>
        <v>2230</v>
      </c>
    </row>
    <row r="4" spans="1:6" x14ac:dyDescent="0.25">
      <c r="A4" s="4"/>
      <c r="B4" s="6" t="s">
        <v>61</v>
      </c>
      <c r="C4" s="6" t="s">
        <v>6</v>
      </c>
      <c r="D4" s="10">
        <v>50</v>
      </c>
      <c r="E4" s="8">
        <v>21</v>
      </c>
      <c r="F4" s="11">
        <f t="shared" si="0"/>
        <v>1050</v>
      </c>
    </row>
    <row r="5" spans="1:6" x14ac:dyDescent="0.25">
      <c r="A5" s="4"/>
      <c r="B5" s="6" t="s">
        <v>62</v>
      </c>
      <c r="C5" s="6" t="s">
        <v>22</v>
      </c>
      <c r="D5" s="10">
        <v>50</v>
      </c>
      <c r="E5" s="8">
        <v>5</v>
      </c>
      <c r="F5" s="11">
        <f t="shared" si="0"/>
        <v>250</v>
      </c>
    </row>
    <row r="6" spans="1:6" x14ac:dyDescent="0.25">
      <c r="A6" s="4"/>
      <c r="B6" s="6" t="s">
        <v>63</v>
      </c>
      <c r="C6" s="6" t="s">
        <v>26</v>
      </c>
      <c r="D6" s="10">
        <v>350</v>
      </c>
      <c r="E6" s="8">
        <v>1</v>
      </c>
      <c r="F6" s="11">
        <f t="shared" si="0"/>
        <v>350</v>
      </c>
    </row>
    <row r="7" spans="1:6" ht="15.75" thickBot="1" x14ac:dyDescent="0.3">
      <c r="A7" s="12"/>
      <c r="B7" s="13" t="s">
        <v>64</v>
      </c>
      <c r="C7" s="13" t="s">
        <v>26</v>
      </c>
      <c r="D7" s="14">
        <v>250</v>
      </c>
      <c r="E7" s="15">
        <v>1</v>
      </c>
      <c r="F7" s="16">
        <f t="shared" si="0"/>
        <v>250</v>
      </c>
    </row>
    <row r="8" spans="1:6" x14ac:dyDescent="0.25">
      <c r="A8" s="4" t="s">
        <v>30</v>
      </c>
      <c r="B8" s="5" t="s">
        <v>59</v>
      </c>
      <c r="C8" s="5" t="s">
        <v>6</v>
      </c>
      <c r="D8" s="7">
        <v>50</v>
      </c>
      <c r="E8" s="8">
        <v>8.6999999999999993</v>
      </c>
      <c r="F8" s="9">
        <f t="shared" si="0"/>
        <v>434.99999999999994</v>
      </c>
    </row>
    <row r="9" spans="1:6" x14ac:dyDescent="0.25">
      <c r="A9" s="4"/>
      <c r="B9" s="5" t="s">
        <v>65</v>
      </c>
      <c r="C9" s="5" t="s">
        <v>6</v>
      </c>
      <c r="D9" s="7">
        <v>70</v>
      </c>
      <c r="E9" s="8">
        <v>27.57</v>
      </c>
      <c r="F9" s="9">
        <f t="shared" si="0"/>
        <v>1929.9</v>
      </c>
    </row>
    <row r="10" spans="1:6" x14ac:dyDescent="0.25">
      <c r="A10" s="4"/>
      <c r="B10" s="6" t="s">
        <v>62</v>
      </c>
      <c r="C10" s="6" t="s">
        <v>22</v>
      </c>
      <c r="D10" s="10">
        <v>50</v>
      </c>
      <c r="E10" s="8">
        <v>4.4000000000000004</v>
      </c>
      <c r="F10" s="11">
        <f t="shared" si="0"/>
        <v>220.00000000000003</v>
      </c>
    </row>
    <row r="11" spans="1:6" x14ac:dyDescent="0.25">
      <c r="A11" s="4"/>
      <c r="B11" s="6" t="s">
        <v>66</v>
      </c>
      <c r="C11" s="6" t="s">
        <v>6</v>
      </c>
      <c r="D11" s="10">
        <v>35</v>
      </c>
      <c r="E11" s="8">
        <v>8.6999999999999993</v>
      </c>
      <c r="F11" s="11">
        <f t="shared" si="0"/>
        <v>304.5</v>
      </c>
    </row>
    <row r="12" spans="1:6" x14ac:dyDescent="0.25">
      <c r="A12" s="4"/>
      <c r="B12" s="6" t="s">
        <v>61</v>
      </c>
      <c r="C12" s="6" t="s">
        <v>6</v>
      </c>
      <c r="D12" s="10">
        <v>50</v>
      </c>
      <c r="E12" s="8">
        <v>8.6999999999999993</v>
      </c>
      <c r="F12" s="11">
        <f t="shared" si="0"/>
        <v>434.99999999999994</v>
      </c>
    </row>
    <row r="13" spans="1:6" x14ac:dyDescent="0.25">
      <c r="A13" s="4"/>
      <c r="B13" s="6" t="s">
        <v>63</v>
      </c>
      <c r="C13" s="6" t="s">
        <v>26</v>
      </c>
      <c r="D13" s="10">
        <v>350</v>
      </c>
      <c r="E13" s="17">
        <v>1</v>
      </c>
      <c r="F13" s="11">
        <f t="shared" si="0"/>
        <v>350</v>
      </c>
    </row>
    <row r="14" spans="1:6" x14ac:dyDescent="0.25">
      <c r="A14" s="4"/>
      <c r="B14" s="5" t="s">
        <v>67</v>
      </c>
      <c r="C14" s="5" t="s">
        <v>6</v>
      </c>
      <c r="D14" s="7">
        <v>100</v>
      </c>
      <c r="E14" s="8">
        <v>3</v>
      </c>
      <c r="F14" s="9">
        <f t="shared" si="0"/>
        <v>300</v>
      </c>
    </row>
    <row r="15" spans="1:6" x14ac:dyDescent="0.25">
      <c r="A15" s="4"/>
      <c r="B15" s="6" t="s">
        <v>64</v>
      </c>
      <c r="C15" s="6" t="s">
        <v>26</v>
      </c>
      <c r="D15" s="10">
        <v>250</v>
      </c>
      <c r="E15" s="17">
        <v>1</v>
      </c>
      <c r="F15" s="11">
        <f t="shared" si="0"/>
        <v>250</v>
      </c>
    </row>
    <row r="16" spans="1:6" ht="15.75" thickBot="1" x14ac:dyDescent="0.3">
      <c r="A16" s="12"/>
      <c r="B16" s="33" t="s">
        <v>68</v>
      </c>
      <c r="C16" s="33" t="s">
        <v>26</v>
      </c>
      <c r="D16" s="34">
        <v>250</v>
      </c>
      <c r="E16" s="35">
        <v>1</v>
      </c>
      <c r="F16" s="18">
        <f t="shared" si="0"/>
        <v>250</v>
      </c>
    </row>
    <row r="17" spans="1:6" x14ac:dyDescent="0.25">
      <c r="A17" s="4" t="s">
        <v>40</v>
      </c>
      <c r="B17" s="5" t="s">
        <v>59</v>
      </c>
      <c r="C17" s="5" t="s">
        <v>6</v>
      </c>
      <c r="D17" s="7">
        <v>50</v>
      </c>
      <c r="E17" s="8">
        <v>5.8</v>
      </c>
      <c r="F17" s="9">
        <f t="shared" si="0"/>
        <v>290</v>
      </c>
    </row>
    <row r="18" spans="1:6" x14ac:dyDescent="0.25">
      <c r="A18" s="4"/>
      <c r="B18" s="6" t="s">
        <v>60</v>
      </c>
      <c r="C18" s="6" t="s">
        <v>6</v>
      </c>
      <c r="D18" s="10">
        <v>50</v>
      </c>
      <c r="E18" s="8">
        <v>15.1</v>
      </c>
      <c r="F18" s="11">
        <f t="shared" si="0"/>
        <v>755</v>
      </c>
    </row>
    <row r="19" spans="1:6" x14ac:dyDescent="0.25">
      <c r="A19" s="4"/>
      <c r="B19" s="6" t="s">
        <v>61</v>
      </c>
      <c r="C19" s="6" t="s">
        <v>6</v>
      </c>
      <c r="D19" s="10">
        <v>50</v>
      </c>
      <c r="E19" s="8">
        <v>5.8</v>
      </c>
      <c r="F19" s="11">
        <f t="shared" si="0"/>
        <v>290</v>
      </c>
    </row>
    <row r="20" spans="1:6" ht="15.75" thickBot="1" x14ac:dyDescent="0.3">
      <c r="A20" s="12"/>
      <c r="B20" s="13" t="s">
        <v>69</v>
      </c>
      <c r="C20" s="13" t="s">
        <v>6</v>
      </c>
      <c r="D20" s="14">
        <v>150</v>
      </c>
      <c r="E20" s="15">
        <v>6.1</v>
      </c>
      <c r="F20" s="18">
        <f t="shared" si="0"/>
        <v>915</v>
      </c>
    </row>
    <row r="21" spans="1:6" x14ac:dyDescent="0.25">
      <c r="A21" s="4" t="s">
        <v>70</v>
      </c>
      <c r="B21" s="45" t="s">
        <v>71</v>
      </c>
      <c r="C21" s="5" t="s">
        <v>26</v>
      </c>
      <c r="D21" s="7">
        <v>250</v>
      </c>
      <c r="E21" s="8">
        <v>1</v>
      </c>
      <c r="F21" s="40">
        <f t="shared" si="0"/>
        <v>250</v>
      </c>
    </row>
    <row r="22" spans="1:6" ht="15.75" thickBot="1" x14ac:dyDescent="0.3">
      <c r="A22" s="4"/>
      <c r="B22" s="5" t="s">
        <v>64</v>
      </c>
      <c r="C22" s="5" t="s">
        <v>26</v>
      </c>
      <c r="D22" s="7">
        <v>250</v>
      </c>
      <c r="E22" s="8">
        <v>2</v>
      </c>
      <c r="F22" s="18">
        <f t="shared" si="0"/>
        <v>500</v>
      </c>
    </row>
    <row r="23" spans="1:6" ht="15.75" thickBot="1" x14ac:dyDescent="0.3">
      <c r="A23" s="62"/>
      <c r="B23" s="63"/>
      <c r="C23" s="63"/>
      <c r="D23" s="63"/>
      <c r="E23" s="63" t="s">
        <v>29</v>
      </c>
      <c r="F23" s="64">
        <f>F2+F3+F4+F5+F6+F7+F8+F9+F10+F11+F12+F13+F14+F15+F16+F17+F18+F19+F20+F21+F22</f>
        <v>12654.4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Монтажные работы</vt:lpstr>
      <vt:lpstr>Демонтажные работы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2015-06-11T05:37:11Z</dcterms:modified>
</cp:coreProperties>
</file>