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86" i="1"/>
  <c r="I80" l="1"/>
  <c r="H80"/>
  <c r="J70"/>
  <c r="I67"/>
  <c r="I68"/>
  <c r="I69"/>
  <c r="H67"/>
  <c r="H68"/>
  <c r="H69"/>
  <c r="K80" l="1"/>
  <c r="K69"/>
  <c r="K68"/>
  <c r="K67"/>
  <c r="I66" l="1"/>
  <c r="I70" s="1"/>
  <c r="H66"/>
  <c r="H70" s="1"/>
  <c r="I57"/>
  <c r="H57"/>
  <c r="I56"/>
  <c r="H56"/>
  <c r="I43"/>
  <c r="I44"/>
  <c r="I45"/>
  <c r="H43"/>
  <c r="H44"/>
  <c r="H45"/>
  <c r="I36"/>
  <c r="I37"/>
  <c r="H36"/>
  <c r="I40"/>
  <c r="I41"/>
  <c r="I42"/>
  <c r="H40"/>
  <c r="H41"/>
  <c r="H42"/>
  <c r="I39"/>
  <c r="H39"/>
  <c r="K66" l="1"/>
  <c r="J66"/>
  <c r="K56"/>
  <c r="J56"/>
  <c r="J61" s="1"/>
  <c r="H61"/>
  <c r="I61"/>
  <c r="K57"/>
  <c r="K44"/>
  <c r="K43"/>
  <c r="K45"/>
  <c r="K39"/>
  <c r="K36"/>
  <c r="K40"/>
  <c r="K41"/>
  <c r="K42"/>
  <c r="I19" l="1"/>
  <c r="H19"/>
  <c r="G19"/>
  <c r="H12"/>
  <c r="G12"/>
  <c r="I12"/>
  <c r="G14"/>
  <c r="I14"/>
  <c r="H14"/>
  <c r="H13"/>
  <c r="H15"/>
  <c r="G13"/>
  <c r="G15"/>
  <c r="I15"/>
  <c r="I13"/>
  <c r="I27"/>
  <c r="I28"/>
  <c r="H27"/>
  <c r="H28"/>
  <c r="G27"/>
  <c r="G28"/>
  <c r="K19" l="1"/>
  <c r="K13"/>
  <c r="K12"/>
  <c r="K14"/>
  <c r="K28"/>
  <c r="K27"/>
  <c r="K15"/>
  <c r="J84"/>
  <c r="I78"/>
  <c r="I79"/>
  <c r="I81"/>
  <c r="I82"/>
  <c r="I83"/>
  <c r="H78"/>
  <c r="H79"/>
  <c r="H81"/>
  <c r="H82"/>
  <c r="H83"/>
  <c r="H37"/>
  <c r="K37" s="1"/>
  <c r="I35"/>
  <c r="H35"/>
  <c r="G22"/>
  <c r="H22"/>
  <c r="I22"/>
  <c r="I21"/>
  <c r="I23"/>
  <c r="I24"/>
  <c r="I25"/>
  <c r="I26"/>
  <c r="H21"/>
  <c r="H23"/>
  <c r="H24"/>
  <c r="H25"/>
  <c r="H26"/>
  <c r="G21"/>
  <c r="G23"/>
  <c r="G24"/>
  <c r="G25"/>
  <c r="G26"/>
  <c r="G20"/>
  <c r="H20"/>
  <c r="I20"/>
  <c r="I16"/>
  <c r="H16"/>
  <c r="G16"/>
  <c r="K81" l="1"/>
  <c r="H84"/>
  <c r="I84"/>
  <c r="K83"/>
  <c r="K82"/>
  <c r="K78"/>
  <c r="K79"/>
  <c r="K35"/>
  <c r="K21"/>
  <c r="K20"/>
  <c r="K25"/>
  <c r="K16"/>
  <c r="K22"/>
  <c r="K23"/>
  <c r="K26"/>
  <c r="K24"/>
  <c r="J20"/>
  <c r="I38" l="1"/>
  <c r="I49" s="1"/>
  <c r="H38"/>
  <c r="H49" s="1"/>
  <c r="I9"/>
  <c r="H9"/>
  <c r="G9"/>
  <c r="G10"/>
  <c r="G11"/>
  <c r="G17"/>
  <c r="G18"/>
  <c r="H10"/>
  <c r="H11"/>
  <c r="H17"/>
  <c r="H18"/>
  <c r="I10"/>
  <c r="I11"/>
  <c r="I17"/>
  <c r="I18"/>
  <c r="I8"/>
  <c r="H8"/>
  <c r="G8"/>
  <c r="H30" l="1"/>
  <c r="I30"/>
  <c r="K8"/>
  <c r="K38"/>
  <c r="K18"/>
  <c r="K10"/>
  <c r="K11"/>
  <c r="K9"/>
  <c r="K17"/>
  <c r="J41"/>
  <c r="J42"/>
  <c r="J38"/>
  <c r="J10"/>
  <c r="J9"/>
  <c r="J17"/>
  <c r="J18"/>
  <c r="J8"/>
  <c r="J11"/>
  <c r="J49" l="1"/>
  <c r="J30"/>
</calcChain>
</file>

<file path=xl/sharedStrings.xml><?xml version="1.0" encoding="utf-8"?>
<sst xmlns="http://schemas.openxmlformats.org/spreadsheetml/2006/main" count="193" uniqueCount="112">
  <si>
    <t>№п.</t>
  </si>
  <si>
    <t>ед.изм.</t>
  </si>
  <si>
    <t>кол-во</t>
  </si>
  <si>
    <t>стоимость работ за ед. изм.</t>
  </si>
  <si>
    <t>стоимость работ за весь объём</t>
  </si>
  <si>
    <t>м2</t>
  </si>
  <si>
    <t>стоимость за весь объём работа + матер.</t>
  </si>
  <si>
    <t>стоимость матер. за ед. изм.</t>
  </si>
  <si>
    <t>стоимость матер. за весь объём</t>
  </si>
  <si>
    <t>стоимость работ + стоим. матер. за ед. изм.</t>
  </si>
  <si>
    <t xml:space="preserve"> 1.1 </t>
  </si>
  <si>
    <t xml:space="preserve"> 1.2 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</si>
  <si>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</si>
  <si>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</si>
  <si>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</si>
  <si>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</si>
  <si>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</si>
  <si>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</si>
  <si>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м.п.</t>
  </si>
  <si>
    <t>шт.</t>
  </si>
  <si>
    <t>СТЕНЫ</t>
  </si>
  <si>
    <t>Наименоваеие работ</t>
  </si>
  <si>
    <t>Поклейка обоев (обойный клей)</t>
  </si>
  <si>
    <t>Итого по разделу: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</si>
  <si>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</si>
  <si>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</si>
  <si>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</si>
  <si>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</si>
  <si>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</si>
  <si>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</si>
  <si>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</si>
  <si>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>ИТОГО ПО СМЕТЕ:</t>
  </si>
  <si>
    <t>Демонтаж старой сантех разводки</t>
  </si>
  <si>
    <t>Установка раковины со смесителем</t>
  </si>
  <si>
    <t>точка</t>
  </si>
  <si>
    <t>компл.</t>
  </si>
  <si>
    <t>Укладка плитки на стены(клей, затирка, крестика)</t>
  </si>
  <si>
    <t>Снятие старых обоев</t>
  </si>
  <si>
    <t>Демонтаж фартука из плитки на кухне</t>
  </si>
  <si>
    <t>Устройство канализации(труба канализац., фитинги, крепёж, штукатурка)</t>
  </si>
  <si>
    <t>Установка гребёнки с обвязкой(гребёнка, американки, крепёж)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</si>
  <si>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</si>
  <si>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</si>
  <si>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</si>
  <si>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</si>
  <si>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</si>
  <si>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</si>
  <si>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</si>
  <si>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</si>
  <si>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>ПРОЧИЕ РАБОТЫ</t>
  </si>
  <si>
    <t>Укладка фартука из плитки на кухне(клей, затирка, крестики)</t>
  </si>
  <si>
    <t xml:space="preserve"> 2.1</t>
  </si>
  <si>
    <t>Снять и установить все осветительные приборы</t>
  </si>
  <si>
    <t>Вынос мусора</t>
  </si>
  <si>
    <t>4.</t>
  </si>
  <si>
    <t>2.</t>
  </si>
  <si>
    <t>1.</t>
  </si>
  <si>
    <t xml:space="preserve"> 4.1</t>
  </si>
  <si>
    <t xml:space="preserve"> 4.2</t>
  </si>
  <si>
    <t xml:space="preserve"> 4.3</t>
  </si>
  <si>
    <t>ВАННАЯ И С/У</t>
  </si>
  <si>
    <t>Демонтаж шкафа в СУ</t>
  </si>
  <si>
    <t xml:space="preserve">Демонтаж раковины, унитаза </t>
  </si>
  <si>
    <t>Демонтаж старой плитки на полу и стенах</t>
  </si>
  <si>
    <t>Устройство разводки из полипропилена в туалет, ванную и кухню(полипропиленовые трубы, муфты, фитинги, крепёж, штукатурка)</t>
  </si>
  <si>
    <t xml:space="preserve">Установка унитаза </t>
  </si>
  <si>
    <t>Установка смесителя на ванную</t>
  </si>
  <si>
    <t>Штукатурка стен (алебастр, маяки, штукатурка гипсовая)</t>
  </si>
  <si>
    <t>ПОЛЫ</t>
  </si>
  <si>
    <t>Ремонт скрипа пола</t>
  </si>
  <si>
    <t>Выравнивае стен под фартук на кухне( маяки,штукатурка гипсовая, алебастр)</t>
  </si>
  <si>
    <t>по факту</t>
  </si>
  <si>
    <t>Установка плинтусов(плинтус, крепёж)</t>
  </si>
  <si>
    <t>ЭЛЕКТРОМОНТАЖНЫЕ РАБОТЫ</t>
  </si>
  <si>
    <t>Демонтаж дверей</t>
  </si>
  <si>
    <t xml:space="preserve">Замена радиаторов </t>
  </si>
  <si>
    <t>Установка порожков в с/у и ванной</t>
  </si>
  <si>
    <t>контейнер</t>
  </si>
  <si>
    <t xml:space="preserve"> 1.17</t>
  </si>
  <si>
    <t xml:space="preserve"> 1.18</t>
  </si>
  <si>
    <t xml:space="preserve"> 1.19</t>
  </si>
  <si>
    <t xml:space="preserve"> 2.2 </t>
  </si>
  <si>
    <t>5.</t>
  </si>
  <si>
    <t xml:space="preserve"> 5.1</t>
  </si>
  <si>
    <t xml:space="preserve"> 5.2</t>
  </si>
  <si>
    <t>6.</t>
  </si>
  <si>
    <t xml:space="preserve"> 6.2</t>
  </si>
  <si>
    <t xml:space="preserve"> 6.1</t>
  </si>
  <si>
    <t xml:space="preserve"> 6.3</t>
  </si>
  <si>
    <t xml:space="preserve"> 6.4</t>
  </si>
  <si>
    <t xml:space="preserve"> 6.5</t>
  </si>
  <si>
    <t>ЗАКАЗЧИК_______________________</t>
  </si>
  <si>
    <t>ПОРЯДЧИК_________________________</t>
  </si>
  <si>
    <t>Установка дверей</t>
  </si>
  <si>
    <t xml:space="preserve"> 6.6</t>
  </si>
  <si>
    <t>Укладка ламината (подложка)</t>
  </si>
  <si>
    <t>Демонтаж старой наружной  проводки, розеток, выключателей</t>
  </si>
  <si>
    <t>Примечаеие: Некоторые размеры требуют уточнения в процессе работы.</t>
  </si>
  <si>
    <t>Подготовка стен под штукатурку</t>
  </si>
  <si>
    <t>Обработка стен составом Антиплесень</t>
  </si>
  <si>
    <t>Грунтовка перед штукатуркой</t>
  </si>
  <si>
    <t xml:space="preserve">Грунтовкка перед укладкой плитки и покраской </t>
  </si>
  <si>
    <t>Укладка плитки на пол(клей, затирка, крестики)</t>
  </si>
  <si>
    <t>Покраска стен 2 слоя</t>
  </si>
  <si>
    <t xml:space="preserve">Устройство шкафа  из ГКЛВ с полками и дверцами (ГКЛВ, профиль, крепёж) </t>
  </si>
  <si>
    <t>Грунтовка перед шпаклёвкой стен</t>
  </si>
  <si>
    <t>Шпаклёвка стен перед поклейкой обоев 1 слой</t>
  </si>
  <si>
    <t xml:space="preserve">Грунтовка стен перед  поклейкой обоев </t>
  </si>
  <si>
    <t>Локальное выравнивание стен(штукатурка гипсовая без маяков)</t>
  </si>
  <si>
    <t xml:space="preserve">Устройство скрытой  проводки: сборка эл. щита в квартире, прокладка силового и телевизионного кабеля от щита до розеток и осветительных приборов; устанвка розеток и выключателей; </t>
  </si>
  <si>
    <t>СМЕТА на косметический ремонт квартиры общей площалью 56 м2</t>
  </si>
  <si>
    <t>по адресу: г. Москва, ул. Фадеева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</si>
</sst>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1" fillId="4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4" borderId="2" xfId="0" applyFont="1" applyFill="1" applyBorder="1"/>
    <xf numFmtId="0" fontId="1" fillId="4" borderId="3" xfId="0" applyFont="1" applyFill="1" applyBorder="1"/>
    <xf numFmtId="164" fontId="1" fillId="4" borderId="4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164" fontId="0" fillId="0" borderId="0" xfId="0" applyNumberFormat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/>
    <xf numFmtId="2" fontId="3" fillId="2" borderId="1" xfId="0" applyNumberFormat="1" applyFont="1" applyFill="1" applyBorder="1" applyAlignment="1">
      <alignment horizontal="right" vertical="center"/>
    </xf>
    <xf numFmtId="164" fontId="1" fillId="4" borderId="5" xfId="0" applyNumberFormat="1" applyFont="1" applyFill="1" applyBorder="1"/>
    <xf numFmtId="0" fontId="1" fillId="0" borderId="5" xfId="0" applyFont="1" applyBorder="1"/>
    <xf numFmtId="0" fontId="1" fillId="3" borderId="1" xfId="0" applyFont="1" applyFill="1" applyBorder="1"/>
    <xf numFmtId="164" fontId="1" fillId="3" borderId="4" xfId="0" applyNumberFormat="1" applyFont="1" applyFill="1" applyBorder="1"/>
    <xf numFmtId="164" fontId="1" fillId="3" borderId="1" xfId="0" applyNumberFormat="1" applyFont="1" applyFill="1" applyBorder="1"/>
    <xf numFmtId="164" fontId="1" fillId="0" borderId="0" xfId="0" applyNumberFormat="1" applyFont="1"/>
    <xf numFmtId="164" fontId="2" fillId="4" borderId="1" xfId="0" applyNumberFormat="1" applyFont="1" applyFill="1" applyBorder="1"/>
    <xf numFmtId="164" fontId="2" fillId="4" borderId="5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>
      <selection activeCell="H5" sqref="H5"/>
    </sheetView>
  </sheetViews>
  <sheetFormatPr defaultRowHeight="15"/>
  <cols>
    <col min="1" max="1" width="5.28515625" customWidth="1"/>
    <col min="2" max="2" width="45.140625" customWidth="1"/>
    <col min="4" max="4" width="8.85546875" customWidth="1"/>
    <col min="5" max="5" width="11" customWidth="1"/>
    <col min="6" max="6" width="10.7109375" customWidth="1"/>
    <col min="7" max="7" width="11.42578125" customWidth="1"/>
    <col min="8" max="8" width="11.5703125" customWidth="1"/>
    <col min="9" max="9" width="10.7109375" customWidth="1"/>
    <col min="10" max="10" width="37.28515625" hidden="1" customWidth="1"/>
    <col min="11" max="11" width="11.85546875" customWidth="1"/>
  </cols>
  <sheetData>
    <row r="1" spans="1:11">
      <c r="B1" s="45" t="s">
        <v>110</v>
      </c>
      <c r="C1" s="45"/>
      <c r="D1" s="45"/>
      <c r="E1" s="45"/>
      <c r="F1" s="45"/>
      <c r="G1" s="45"/>
      <c r="H1" s="45"/>
      <c r="I1" s="45"/>
    </row>
    <row r="2" spans="1:11">
      <c r="A2" s="1"/>
      <c r="B2" s="47" t="s">
        <v>111</v>
      </c>
      <c r="C2" s="47"/>
      <c r="D2" s="47"/>
      <c r="E2" s="47"/>
      <c r="F2" s="47"/>
      <c r="G2" s="47"/>
      <c r="H2" s="47"/>
      <c r="I2" s="47"/>
      <c r="J2" s="47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5">
      <c r="A5" s="7" t="s">
        <v>0</v>
      </c>
      <c r="B5" s="6" t="s">
        <v>21</v>
      </c>
      <c r="C5" s="8" t="s">
        <v>1</v>
      </c>
      <c r="D5" s="8" t="s">
        <v>2</v>
      </c>
      <c r="E5" s="9" t="s">
        <v>3</v>
      </c>
      <c r="F5" s="9" t="s">
        <v>7</v>
      </c>
      <c r="G5" s="9" t="s">
        <v>9</v>
      </c>
      <c r="H5" s="9" t="s">
        <v>8</v>
      </c>
      <c r="I5" s="9" t="s">
        <v>4</v>
      </c>
      <c r="J5" s="9" t="s">
        <v>6</v>
      </c>
      <c r="K5" s="9" t="s">
        <v>6</v>
      </c>
    </row>
    <row r="6" spans="1:1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10</v>
      </c>
    </row>
    <row r="7" spans="1:11">
      <c r="A7" s="2" t="s">
        <v>56</v>
      </c>
      <c r="B7" s="2" t="s">
        <v>60</v>
      </c>
      <c r="C7" s="10"/>
      <c r="D7" s="10"/>
      <c r="E7" s="10"/>
      <c r="F7" s="10"/>
      <c r="G7" s="10"/>
      <c r="H7" s="10"/>
      <c r="I7" s="10"/>
      <c r="J7" s="10"/>
      <c r="K7" s="3"/>
    </row>
    <row r="8" spans="1:11">
      <c r="A8" s="33" t="s">
        <v>10</v>
      </c>
      <c r="B8" s="4" t="s">
        <v>63</v>
      </c>
      <c r="C8" s="14" t="s">
        <v>5</v>
      </c>
      <c r="D8" s="14">
        <v>15.57</v>
      </c>
      <c r="E8" s="11"/>
      <c r="F8" s="11"/>
      <c r="G8" s="11">
        <f>E8+F8</f>
        <v>0</v>
      </c>
      <c r="H8" s="11">
        <f>D8*F8</f>
        <v>0</v>
      </c>
      <c r="I8" s="11">
        <f>E8*D8</f>
        <v>0</v>
      </c>
      <c r="J8" s="11">
        <f>I8+H8</f>
        <v>0</v>
      </c>
      <c r="K8" s="11">
        <f>I8+H8</f>
        <v>0</v>
      </c>
    </row>
    <row r="9" spans="1:11">
      <c r="A9" s="33" t="s">
        <v>11</v>
      </c>
      <c r="B9" s="4" t="s">
        <v>61</v>
      </c>
      <c r="C9" s="14" t="s">
        <v>19</v>
      </c>
      <c r="D9" s="14">
        <v>1</v>
      </c>
      <c r="E9" s="11"/>
      <c r="F9" s="11"/>
      <c r="G9" s="11">
        <f>E9+F9</f>
        <v>0</v>
      </c>
      <c r="H9" s="11">
        <f>D9*F9</f>
        <v>0</v>
      </c>
      <c r="I9" s="11">
        <f>E9*D9</f>
        <v>0</v>
      </c>
      <c r="J9" s="11">
        <f>I9+H9</f>
        <v>0</v>
      </c>
      <c r="K9" s="11">
        <f t="shared" ref="K9:K28" si="0">I9+H9</f>
        <v>0</v>
      </c>
    </row>
    <row r="10" spans="1:11">
      <c r="A10" s="33" t="s">
        <v>12</v>
      </c>
      <c r="B10" s="15" t="s">
        <v>62</v>
      </c>
      <c r="C10" s="14" t="s">
        <v>19</v>
      </c>
      <c r="D10" s="14">
        <v>2</v>
      </c>
      <c r="E10" s="11"/>
      <c r="F10" s="11"/>
      <c r="G10" s="11">
        <f t="shared" ref="G10:G28" si="1">E10+F10</f>
        <v>0</v>
      </c>
      <c r="H10" s="11">
        <f t="shared" ref="H10:H28" si="2">D10*F10</f>
        <v>0</v>
      </c>
      <c r="I10" s="11">
        <f t="shared" ref="I10:I28" si="3">E10*D10</f>
        <v>0</v>
      </c>
      <c r="J10" s="11">
        <f t="shared" ref="J10:J20" si="4">I10+H10</f>
        <v>0</v>
      </c>
      <c r="K10" s="11">
        <f t="shared" si="0"/>
        <v>0</v>
      </c>
    </row>
    <row r="11" spans="1:11">
      <c r="A11" s="33" t="s">
        <v>13</v>
      </c>
      <c r="B11" s="5" t="s">
        <v>32</v>
      </c>
      <c r="C11" s="14" t="s">
        <v>35</v>
      </c>
      <c r="D11" s="14">
        <v>1</v>
      </c>
      <c r="E11" s="11"/>
      <c r="F11" s="11"/>
      <c r="G11" s="11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4"/>
        <v>0</v>
      </c>
      <c r="K11" s="11">
        <f t="shared" si="0"/>
        <v>0</v>
      </c>
    </row>
    <row r="12" spans="1:11">
      <c r="A12" s="33" t="s">
        <v>14</v>
      </c>
      <c r="B12" s="15" t="s">
        <v>98</v>
      </c>
      <c r="C12" s="14" t="s">
        <v>5</v>
      </c>
      <c r="D12" s="14">
        <v>32.799999999999997</v>
      </c>
      <c r="E12" s="11"/>
      <c r="F12" s="11"/>
      <c r="G12" s="11">
        <f t="shared" si="1"/>
        <v>0</v>
      </c>
      <c r="H12" s="11">
        <f>D12*F12</f>
        <v>0</v>
      </c>
      <c r="I12" s="11">
        <f t="shared" si="3"/>
        <v>0</v>
      </c>
      <c r="J12" s="11"/>
      <c r="K12" s="11">
        <f t="shared" si="0"/>
        <v>0</v>
      </c>
    </row>
    <row r="13" spans="1:11">
      <c r="A13" s="33" t="s">
        <v>15</v>
      </c>
      <c r="B13" s="15" t="s">
        <v>99</v>
      </c>
      <c r="C13" s="14" t="s">
        <v>5</v>
      </c>
      <c r="D13" s="14">
        <v>18.3</v>
      </c>
      <c r="E13" s="11"/>
      <c r="F13" s="11"/>
      <c r="G13" s="11">
        <f t="shared" si="1"/>
        <v>0</v>
      </c>
      <c r="H13" s="11">
        <f t="shared" ref="H13:H15" si="5">D13*F13</f>
        <v>0</v>
      </c>
      <c r="I13" s="11">
        <f t="shared" si="3"/>
        <v>0</v>
      </c>
      <c r="J13" s="11"/>
      <c r="K13" s="11">
        <f t="shared" si="0"/>
        <v>0</v>
      </c>
    </row>
    <row r="14" spans="1:11">
      <c r="A14" s="33" t="s">
        <v>16</v>
      </c>
      <c r="B14" s="15" t="s">
        <v>100</v>
      </c>
      <c r="C14" s="14" t="s">
        <v>5</v>
      </c>
      <c r="D14" s="14">
        <v>32.799999999999997</v>
      </c>
      <c r="E14" s="11"/>
      <c r="F14" s="11"/>
      <c r="G14" s="11">
        <f t="shared" si="1"/>
        <v>0</v>
      </c>
      <c r="H14" s="11">
        <f t="shared" si="5"/>
        <v>0</v>
      </c>
      <c r="I14" s="11">
        <f t="shared" si="3"/>
        <v>0</v>
      </c>
      <c r="J14" s="11"/>
      <c r="K14" s="11">
        <f t="shared" si="0"/>
        <v>0</v>
      </c>
    </row>
    <row r="15" spans="1:11" ht="30">
      <c r="A15" s="33" t="s">
        <v>17</v>
      </c>
      <c r="B15" s="15" t="s">
        <v>67</v>
      </c>
      <c r="C15" s="14" t="s">
        <v>5</v>
      </c>
      <c r="D15" s="14">
        <v>32.840000000000003</v>
      </c>
      <c r="E15" s="11"/>
      <c r="F15" s="11"/>
      <c r="G15" s="11">
        <f t="shared" si="1"/>
        <v>0</v>
      </c>
      <c r="H15" s="11">
        <f t="shared" si="5"/>
        <v>0</v>
      </c>
      <c r="I15" s="11">
        <f t="shared" si="3"/>
        <v>0</v>
      </c>
      <c r="J15" s="11"/>
      <c r="K15" s="11">
        <f t="shared" si="0"/>
        <v>0</v>
      </c>
    </row>
    <row r="16" spans="1:11">
      <c r="A16" s="33" t="s">
        <v>41</v>
      </c>
      <c r="B16" s="15" t="s">
        <v>101</v>
      </c>
      <c r="C16" s="14" t="s">
        <v>5</v>
      </c>
      <c r="D16" s="14">
        <v>20</v>
      </c>
      <c r="E16" s="11"/>
      <c r="F16" s="11"/>
      <c r="G16" s="11">
        <f t="shared" si="1"/>
        <v>0</v>
      </c>
      <c r="H16" s="11">
        <f>D16*F16</f>
        <v>0</v>
      </c>
      <c r="I16" s="11">
        <f t="shared" si="3"/>
        <v>0</v>
      </c>
      <c r="J16" s="11"/>
      <c r="K16" s="11">
        <f t="shared" si="0"/>
        <v>0</v>
      </c>
    </row>
    <row r="17" spans="1:11">
      <c r="A17" s="33" t="s">
        <v>42</v>
      </c>
      <c r="B17" s="5" t="s">
        <v>102</v>
      </c>
      <c r="C17" s="14" t="s">
        <v>5</v>
      </c>
      <c r="D17" s="14">
        <v>3.57</v>
      </c>
      <c r="E17" s="11"/>
      <c r="F17" s="11"/>
      <c r="G17" s="11">
        <f t="shared" si="1"/>
        <v>0</v>
      </c>
      <c r="H17" s="11">
        <f t="shared" si="2"/>
        <v>0</v>
      </c>
      <c r="I17" s="11">
        <f t="shared" si="3"/>
        <v>0</v>
      </c>
      <c r="J17" s="11">
        <f t="shared" si="4"/>
        <v>0</v>
      </c>
      <c r="K17" s="11">
        <f t="shared" si="0"/>
        <v>0</v>
      </c>
    </row>
    <row r="18" spans="1:11" ht="30">
      <c r="A18" s="33" t="s">
        <v>43</v>
      </c>
      <c r="B18" s="15" t="s">
        <v>36</v>
      </c>
      <c r="C18" s="14" t="s">
        <v>5</v>
      </c>
      <c r="D18" s="14">
        <v>12</v>
      </c>
      <c r="E18" s="11"/>
      <c r="F18" s="11"/>
      <c r="G18" s="11">
        <f t="shared" si="1"/>
        <v>0</v>
      </c>
      <c r="H18" s="11">
        <f t="shared" si="2"/>
        <v>0</v>
      </c>
      <c r="I18" s="11">
        <f t="shared" si="3"/>
        <v>0</v>
      </c>
      <c r="J18" s="11">
        <f t="shared" si="4"/>
        <v>0</v>
      </c>
      <c r="K18" s="11">
        <f t="shared" si="0"/>
        <v>0</v>
      </c>
    </row>
    <row r="19" spans="1:11">
      <c r="A19" s="33" t="s">
        <v>44</v>
      </c>
      <c r="B19" s="15" t="s">
        <v>103</v>
      </c>
      <c r="C19" s="14" t="s">
        <v>5</v>
      </c>
      <c r="D19" s="14">
        <v>17.2</v>
      </c>
      <c r="E19" s="11"/>
      <c r="F19" s="11"/>
      <c r="G19" s="11">
        <f t="shared" si="1"/>
        <v>0</v>
      </c>
      <c r="H19" s="11">
        <f t="shared" si="2"/>
        <v>0</v>
      </c>
      <c r="I19" s="11">
        <f t="shared" si="3"/>
        <v>0</v>
      </c>
      <c r="J19" s="11"/>
      <c r="K19" s="11">
        <f t="shared" si="0"/>
        <v>0</v>
      </c>
    </row>
    <row r="20" spans="1:11" ht="30">
      <c r="A20" s="33" t="s">
        <v>45</v>
      </c>
      <c r="B20" s="15" t="s">
        <v>104</v>
      </c>
      <c r="C20" s="14" t="s">
        <v>19</v>
      </c>
      <c r="D20" s="14">
        <v>1</v>
      </c>
      <c r="E20" s="11"/>
      <c r="F20" s="11"/>
      <c r="G20" s="11">
        <f t="shared" si="1"/>
        <v>0</v>
      </c>
      <c r="H20" s="11">
        <f t="shared" si="2"/>
        <v>0</v>
      </c>
      <c r="I20" s="11">
        <f t="shared" si="3"/>
        <v>0</v>
      </c>
      <c r="J20" s="11">
        <f t="shared" si="4"/>
        <v>0</v>
      </c>
      <c r="K20" s="11">
        <f t="shared" si="0"/>
        <v>0</v>
      </c>
    </row>
    <row r="21" spans="1:11" ht="45">
      <c r="A21" s="33" t="s">
        <v>46</v>
      </c>
      <c r="B21" s="15" t="s">
        <v>64</v>
      </c>
      <c r="C21" s="14" t="s">
        <v>34</v>
      </c>
      <c r="D21" s="14">
        <v>8</v>
      </c>
      <c r="E21" s="11"/>
      <c r="F21" s="11"/>
      <c r="G21" s="11">
        <f t="shared" si="1"/>
        <v>0</v>
      </c>
      <c r="H21" s="11">
        <f t="shared" si="2"/>
        <v>0</v>
      </c>
      <c r="I21" s="11">
        <f t="shared" si="3"/>
        <v>0</v>
      </c>
      <c r="J21" s="11"/>
      <c r="K21" s="11">
        <f t="shared" si="0"/>
        <v>0</v>
      </c>
    </row>
    <row r="22" spans="1:11" ht="30">
      <c r="A22" s="33" t="s">
        <v>47</v>
      </c>
      <c r="B22" s="15" t="s">
        <v>39</v>
      </c>
      <c r="C22" s="14" t="s">
        <v>34</v>
      </c>
      <c r="D22" s="14">
        <v>4</v>
      </c>
      <c r="E22" s="11"/>
      <c r="F22" s="11"/>
      <c r="G22" s="11">
        <f t="shared" si="1"/>
        <v>0</v>
      </c>
      <c r="H22" s="11">
        <f t="shared" si="2"/>
        <v>0</v>
      </c>
      <c r="I22" s="11">
        <f t="shared" si="3"/>
        <v>0</v>
      </c>
      <c r="J22" s="11"/>
      <c r="K22" s="11">
        <f t="shared" si="0"/>
        <v>0</v>
      </c>
    </row>
    <row r="23" spans="1:11" ht="30">
      <c r="A23" s="33" t="s">
        <v>48</v>
      </c>
      <c r="B23" s="15" t="s">
        <v>40</v>
      </c>
      <c r="C23" s="14" t="s">
        <v>19</v>
      </c>
      <c r="D23" s="14">
        <v>2</v>
      </c>
      <c r="E23" s="11"/>
      <c r="F23" s="11"/>
      <c r="G23" s="11">
        <f t="shared" si="1"/>
        <v>0</v>
      </c>
      <c r="H23" s="11">
        <f t="shared" si="2"/>
        <v>0</v>
      </c>
      <c r="I23" s="11">
        <f t="shared" si="3"/>
        <v>0</v>
      </c>
      <c r="J23" s="11"/>
      <c r="K23" s="11">
        <f t="shared" si="0"/>
        <v>0</v>
      </c>
    </row>
    <row r="24" spans="1:11">
      <c r="A24" s="33" t="s">
        <v>78</v>
      </c>
      <c r="B24" s="15" t="s">
        <v>65</v>
      </c>
      <c r="C24" s="14" t="s">
        <v>19</v>
      </c>
      <c r="D24" s="14">
        <v>1</v>
      </c>
      <c r="E24" s="11"/>
      <c r="F24" s="11"/>
      <c r="G24" s="11">
        <f t="shared" si="1"/>
        <v>0</v>
      </c>
      <c r="H24" s="11">
        <f t="shared" si="2"/>
        <v>0</v>
      </c>
      <c r="I24" s="11">
        <f t="shared" si="3"/>
        <v>0</v>
      </c>
      <c r="J24" s="11"/>
      <c r="K24" s="11">
        <f t="shared" si="0"/>
        <v>0</v>
      </c>
    </row>
    <row r="25" spans="1:11">
      <c r="A25" s="33" t="s">
        <v>79</v>
      </c>
      <c r="B25" s="15" t="s">
        <v>33</v>
      </c>
      <c r="C25" s="14" t="s">
        <v>19</v>
      </c>
      <c r="D25" s="14">
        <v>1</v>
      </c>
      <c r="E25" s="11"/>
      <c r="F25" s="11"/>
      <c r="G25" s="11">
        <f t="shared" si="1"/>
        <v>0</v>
      </c>
      <c r="H25" s="11">
        <f t="shared" si="2"/>
        <v>0</v>
      </c>
      <c r="I25" s="11">
        <f t="shared" si="3"/>
        <v>0</v>
      </c>
      <c r="J25" s="11"/>
      <c r="K25" s="11">
        <f t="shared" si="0"/>
        <v>0</v>
      </c>
    </row>
    <row r="26" spans="1:11">
      <c r="A26" s="33" t="s">
        <v>80</v>
      </c>
      <c r="B26" s="15" t="s">
        <v>66</v>
      </c>
      <c r="C26" s="14" t="s">
        <v>19</v>
      </c>
      <c r="D26" s="14">
        <v>1</v>
      </c>
      <c r="E26" s="11"/>
      <c r="F26" s="11"/>
      <c r="G26" s="11">
        <f t="shared" si="1"/>
        <v>0</v>
      </c>
      <c r="H26" s="11">
        <f t="shared" si="2"/>
        <v>0</v>
      </c>
      <c r="I26" s="11">
        <f t="shared" si="3"/>
        <v>0</v>
      </c>
      <c r="J26" s="11"/>
      <c r="K26" s="11">
        <f t="shared" si="0"/>
        <v>0</v>
      </c>
    </row>
    <row r="27" spans="1:11">
      <c r="A27" s="33"/>
      <c r="B27" s="15"/>
      <c r="C27" s="14"/>
      <c r="D27" s="14"/>
      <c r="E27" s="11"/>
      <c r="F27" s="11"/>
      <c r="G27" s="11">
        <f t="shared" si="1"/>
        <v>0</v>
      </c>
      <c r="H27" s="11">
        <f t="shared" si="2"/>
        <v>0</v>
      </c>
      <c r="I27" s="11">
        <f t="shared" si="3"/>
        <v>0</v>
      </c>
      <c r="J27" s="11"/>
      <c r="K27" s="11">
        <f t="shared" si="0"/>
        <v>0</v>
      </c>
    </row>
    <row r="28" spans="1:11">
      <c r="A28" s="33"/>
      <c r="B28" s="15"/>
      <c r="C28" s="14"/>
      <c r="D28" s="14"/>
      <c r="E28" s="11"/>
      <c r="F28" s="11"/>
      <c r="G28" s="11">
        <f t="shared" si="1"/>
        <v>0</v>
      </c>
      <c r="H28" s="11">
        <f t="shared" si="2"/>
        <v>0</v>
      </c>
      <c r="I28" s="11">
        <f t="shared" si="3"/>
        <v>0</v>
      </c>
      <c r="J28" s="11"/>
      <c r="K28" s="11">
        <f t="shared" si="0"/>
        <v>0</v>
      </c>
    </row>
    <row r="29" spans="1:11">
      <c r="A29" s="33"/>
      <c r="B29" s="15"/>
      <c r="C29" s="14"/>
      <c r="D29" s="14"/>
      <c r="E29" s="11"/>
      <c r="F29" s="11"/>
      <c r="G29" s="11"/>
      <c r="H29" s="11"/>
      <c r="I29" s="11"/>
      <c r="J29" s="11"/>
      <c r="K29" s="11"/>
    </row>
    <row r="30" spans="1:11">
      <c r="A30" s="1"/>
      <c r="B30" s="1"/>
      <c r="C30" s="1"/>
      <c r="D30" s="1"/>
      <c r="E30" s="22" t="s">
        <v>23</v>
      </c>
      <c r="F30" s="23"/>
      <c r="G30" s="24"/>
      <c r="H30" s="18">
        <f>SUM(H8:H29)</f>
        <v>0</v>
      </c>
      <c r="I30" s="18">
        <f>SUM(I8:I29)</f>
        <v>0</v>
      </c>
      <c r="J30" s="18">
        <f>SUM(J8:J26)</f>
        <v>0</v>
      </c>
      <c r="K30" s="43">
        <v>60000</v>
      </c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75">
      <c r="A32" s="7" t="s">
        <v>0</v>
      </c>
      <c r="B32" s="6" t="s">
        <v>21</v>
      </c>
      <c r="C32" s="8" t="s">
        <v>1</v>
      </c>
      <c r="D32" s="8" t="s">
        <v>2</v>
      </c>
      <c r="E32" s="9" t="s">
        <v>3</v>
      </c>
      <c r="F32" s="9" t="s">
        <v>7</v>
      </c>
      <c r="G32" s="9" t="s">
        <v>9</v>
      </c>
      <c r="H32" s="9" t="s">
        <v>8</v>
      </c>
      <c r="I32" s="9" t="s">
        <v>4</v>
      </c>
      <c r="J32" s="9" t="s">
        <v>6</v>
      </c>
      <c r="K32" s="9" t="s">
        <v>6</v>
      </c>
    </row>
    <row r="33" spans="1:11">
      <c r="A33" s="6">
        <v>1</v>
      </c>
      <c r="B33" s="6">
        <v>2</v>
      </c>
      <c r="C33" s="6">
        <v>3</v>
      </c>
      <c r="D33" s="6">
        <v>4</v>
      </c>
      <c r="E33" s="6">
        <v>5</v>
      </c>
      <c r="F33" s="6">
        <v>6</v>
      </c>
      <c r="G33" s="6">
        <v>7</v>
      </c>
      <c r="H33" s="6">
        <v>8</v>
      </c>
      <c r="I33" s="6">
        <v>9</v>
      </c>
      <c r="J33" s="6">
        <v>10</v>
      </c>
      <c r="K33" s="6">
        <v>10</v>
      </c>
    </row>
    <row r="34" spans="1:11">
      <c r="A34" s="16" t="s">
        <v>55</v>
      </c>
      <c r="B34" s="16" t="s">
        <v>20</v>
      </c>
      <c r="C34" s="17"/>
      <c r="D34" s="17"/>
      <c r="E34" s="17"/>
      <c r="F34" s="17"/>
      <c r="G34" s="17"/>
      <c r="H34" s="17"/>
      <c r="I34" s="17"/>
      <c r="J34" s="17"/>
      <c r="K34" s="3"/>
    </row>
    <row r="35" spans="1:11">
      <c r="A35" s="31" t="s">
        <v>51</v>
      </c>
      <c r="B35" s="21" t="s">
        <v>38</v>
      </c>
      <c r="C35" s="14" t="s">
        <v>5</v>
      </c>
      <c r="D35" s="14">
        <v>3.5</v>
      </c>
      <c r="E35" s="25"/>
      <c r="F35" s="14"/>
      <c r="G35" s="11"/>
      <c r="H35" s="11">
        <f t="shared" ref="H35:H45" si="6">D35*F35</f>
        <v>0</v>
      </c>
      <c r="I35" s="11">
        <f t="shared" ref="I35:I45" si="7">E35*D35</f>
        <v>0</v>
      </c>
      <c r="J35" s="14"/>
      <c r="K35" s="11">
        <f t="shared" ref="K35:K45" si="8">I35+H35</f>
        <v>0</v>
      </c>
    </row>
    <row r="36" spans="1:11" ht="30">
      <c r="A36" s="31" t="s">
        <v>81</v>
      </c>
      <c r="B36" s="27" t="s">
        <v>70</v>
      </c>
      <c r="C36" s="14" t="s">
        <v>5</v>
      </c>
      <c r="D36" s="14">
        <v>17.12</v>
      </c>
      <c r="E36" s="11"/>
      <c r="F36" s="11"/>
      <c r="G36" s="11"/>
      <c r="H36" s="11">
        <f t="shared" si="6"/>
        <v>0</v>
      </c>
      <c r="I36" s="11">
        <f t="shared" si="7"/>
        <v>0</v>
      </c>
      <c r="J36" s="14"/>
      <c r="K36" s="11">
        <f t="shared" si="8"/>
        <v>0</v>
      </c>
    </row>
    <row r="37" spans="1:11" ht="30">
      <c r="A37" s="31" t="s">
        <v>24</v>
      </c>
      <c r="B37" s="27" t="s">
        <v>50</v>
      </c>
      <c r="C37" s="14" t="s">
        <v>5</v>
      </c>
      <c r="D37" s="14">
        <v>3.5</v>
      </c>
      <c r="E37" s="25"/>
      <c r="F37" s="11"/>
      <c r="G37" s="11"/>
      <c r="H37" s="11">
        <f t="shared" si="6"/>
        <v>0</v>
      </c>
      <c r="I37" s="11">
        <f t="shared" si="7"/>
        <v>0</v>
      </c>
      <c r="J37" s="14"/>
      <c r="K37" s="11">
        <f t="shared" si="8"/>
        <v>0</v>
      </c>
    </row>
    <row r="38" spans="1:11">
      <c r="A38" s="31" t="s">
        <v>25</v>
      </c>
      <c r="B38" s="12" t="s">
        <v>37</v>
      </c>
      <c r="C38" s="13" t="s">
        <v>5</v>
      </c>
      <c r="D38" s="20">
        <v>136.4</v>
      </c>
      <c r="E38" s="26"/>
      <c r="F38" s="5"/>
      <c r="G38" s="11"/>
      <c r="H38" s="11">
        <f t="shared" si="6"/>
        <v>0</v>
      </c>
      <c r="I38" s="11">
        <f t="shared" si="7"/>
        <v>0</v>
      </c>
      <c r="J38" s="11">
        <f t="shared" ref="J38:J42" si="9">I38+H38</f>
        <v>0</v>
      </c>
      <c r="K38" s="11">
        <f t="shared" si="8"/>
        <v>0</v>
      </c>
    </row>
    <row r="39" spans="1:11">
      <c r="A39" s="31" t="s">
        <v>26</v>
      </c>
      <c r="B39" s="4" t="s">
        <v>105</v>
      </c>
      <c r="C39" s="13" t="s">
        <v>5</v>
      </c>
      <c r="D39" s="20">
        <v>165.4</v>
      </c>
      <c r="E39" s="26"/>
      <c r="F39" s="5"/>
      <c r="G39" s="11"/>
      <c r="H39" s="11">
        <f t="shared" si="6"/>
        <v>0</v>
      </c>
      <c r="I39" s="11">
        <f t="shared" si="7"/>
        <v>0</v>
      </c>
      <c r="J39" s="11"/>
      <c r="K39" s="11">
        <f t="shared" si="8"/>
        <v>0</v>
      </c>
    </row>
    <row r="40" spans="1:11">
      <c r="A40" s="31" t="s">
        <v>27</v>
      </c>
      <c r="B40" s="12" t="s">
        <v>106</v>
      </c>
      <c r="C40" s="13" t="s">
        <v>5</v>
      </c>
      <c r="D40" s="20">
        <v>165.4</v>
      </c>
      <c r="E40" s="36"/>
      <c r="F40" s="36"/>
      <c r="G40" s="11"/>
      <c r="H40" s="11">
        <f t="shared" si="6"/>
        <v>0</v>
      </c>
      <c r="I40" s="11">
        <f t="shared" si="7"/>
        <v>0</v>
      </c>
      <c r="J40" s="11"/>
      <c r="K40" s="11">
        <f t="shared" si="8"/>
        <v>0</v>
      </c>
    </row>
    <row r="41" spans="1:11">
      <c r="A41" s="31" t="s">
        <v>28</v>
      </c>
      <c r="B41" s="4" t="s">
        <v>107</v>
      </c>
      <c r="C41" s="13" t="s">
        <v>5</v>
      </c>
      <c r="D41" s="20">
        <v>165.4</v>
      </c>
      <c r="E41" s="5"/>
      <c r="F41" s="5"/>
      <c r="G41" s="11"/>
      <c r="H41" s="11">
        <f t="shared" si="6"/>
        <v>0</v>
      </c>
      <c r="I41" s="11">
        <f t="shared" si="7"/>
        <v>0</v>
      </c>
      <c r="J41" s="11">
        <f t="shared" si="9"/>
        <v>0</v>
      </c>
      <c r="K41" s="11">
        <f t="shared" si="8"/>
        <v>0</v>
      </c>
    </row>
    <row r="42" spans="1:11">
      <c r="A42" s="31" t="s">
        <v>29</v>
      </c>
      <c r="B42" s="4" t="s">
        <v>22</v>
      </c>
      <c r="C42" s="13" t="s">
        <v>5</v>
      </c>
      <c r="D42" s="20">
        <v>165.4</v>
      </c>
      <c r="E42" s="5"/>
      <c r="F42" s="5"/>
      <c r="G42" s="11"/>
      <c r="H42" s="11">
        <f t="shared" si="6"/>
        <v>0</v>
      </c>
      <c r="I42" s="11">
        <f t="shared" si="7"/>
        <v>0</v>
      </c>
      <c r="J42" s="11">
        <f t="shared" si="9"/>
        <v>0</v>
      </c>
      <c r="K42" s="11">
        <f t="shared" si="8"/>
        <v>0</v>
      </c>
    </row>
    <row r="43" spans="1:11" ht="30">
      <c r="A43" s="31" t="s">
        <v>30</v>
      </c>
      <c r="B43" s="4" t="s">
        <v>108</v>
      </c>
      <c r="C43" s="13" t="s">
        <v>5</v>
      </c>
      <c r="D43" s="20">
        <v>10</v>
      </c>
      <c r="E43" s="11"/>
      <c r="F43" s="11"/>
      <c r="G43" s="11"/>
      <c r="H43" s="11">
        <f t="shared" si="6"/>
        <v>0</v>
      </c>
      <c r="I43" s="11">
        <f t="shared" si="7"/>
        <v>0</v>
      </c>
      <c r="J43" s="11"/>
      <c r="K43" s="11">
        <f t="shared" si="8"/>
        <v>0</v>
      </c>
    </row>
    <row r="44" spans="1:11">
      <c r="A44" s="31"/>
      <c r="B44" s="4"/>
      <c r="C44" s="13"/>
      <c r="D44" s="20"/>
      <c r="E44" s="11"/>
      <c r="F44" s="11"/>
      <c r="G44" s="11"/>
      <c r="H44" s="11">
        <f t="shared" si="6"/>
        <v>0</v>
      </c>
      <c r="I44" s="11">
        <f t="shared" si="7"/>
        <v>0</v>
      </c>
      <c r="J44" s="11"/>
      <c r="K44" s="11">
        <f t="shared" si="8"/>
        <v>0</v>
      </c>
    </row>
    <row r="45" spans="1:11">
      <c r="A45" s="31"/>
      <c r="B45" s="4"/>
      <c r="C45" s="13"/>
      <c r="D45" s="20"/>
      <c r="E45" s="11"/>
      <c r="F45" s="11"/>
      <c r="G45" s="11"/>
      <c r="H45" s="11">
        <f t="shared" si="6"/>
        <v>0</v>
      </c>
      <c r="I45" s="11">
        <f t="shared" si="7"/>
        <v>0</v>
      </c>
      <c r="J45" s="11"/>
      <c r="K45" s="11">
        <f t="shared" si="8"/>
        <v>0</v>
      </c>
    </row>
    <row r="46" spans="1:11">
      <c r="A46" s="31"/>
      <c r="B46" s="4"/>
      <c r="C46" s="13"/>
      <c r="D46" s="20"/>
      <c r="E46" s="11"/>
      <c r="F46" s="11"/>
      <c r="G46" s="11"/>
      <c r="H46" s="11"/>
      <c r="I46" s="11"/>
      <c r="J46" s="11"/>
      <c r="K46" s="11"/>
    </row>
    <row r="47" spans="1:11">
      <c r="A47" s="31"/>
      <c r="B47" s="4"/>
      <c r="C47" s="13"/>
      <c r="D47" s="20"/>
      <c r="E47" s="11"/>
      <c r="F47" s="11"/>
      <c r="G47" s="11"/>
      <c r="H47" s="11"/>
      <c r="I47" s="11"/>
      <c r="J47" s="11"/>
      <c r="K47" s="11"/>
    </row>
    <row r="48" spans="1:11">
      <c r="A48" s="31"/>
      <c r="B48" s="4"/>
      <c r="C48" s="13"/>
      <c r="D48" s="20"/>
      <c r="E48" s="5"/>
      <c r="F48" s="5"/>
      <c r="G48" s="11"/>
      <c r="H48" s="11"/>
      <c r="I48" s="11"/>
      <c r="J48" s="11"/>
      <c r="K48" s="11"/>
    </row>
    <row r="49" spans="1:11">
      <c r="A49" s="1"/>
      <c r="B49" s="1"/>
      <c r="C49" s="1"/>
      <c r="D49" s="1"/>
      <c r="E49" s="19" t="s">
        <v>23</v>
      </c>
      <c r="F49" s="19"/>
      <c r="G49" s="19"/>
      <c r="H49" s="18">
        <f>SUM(H35:H48)</f>
        <v>0</v>
      </c>
      <c r="I49" s="18">
        <f>SUM(I35:I48)</f>
        <v>0</v>
      </c>
      <c r="J49" s="18">
        <f>SUM(J38:J42)</f>
        <v>0</v>
      </c>
      <c r="K49" s="43">
        <v>80000</v>
      </c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75">
      <c r="A53" s="7" t="s">
        <v>0</v>
      </c>
      <c r="B53" s="6" t="s">
        <v>21</v>
      </c>
      <c r="C53" s="8" t="s">
        <v>1</v>
      </c>
      <c r="D53" s="8" t="s">
        <v>2</v>
      </c>
      <c r="E53" s="9" t="s">
        <v>3</v>
      </c>
      <c r="F53" s="9" t="s">
        <v>7</v>
      </c>
      <c r="G53" s="9" t="s">
        <v>9</v>
      </c>
      <c r="H53" s="9" t="s">
        <v>8</v>
      </c>
      <c r="I53" s="9" t="s">
        <v>4</v>
      </c>
      <c r="J53" s="9" t="s">
        <v>6</v>
      </c>
      <c r="K53" s="9" t="s">
        <v>6</v>
      </c>
    </row>
    <row r="54" spans="1:11">
      <c r="A54" s="6">
        <v>1</v>
      </c>
      <c r="B54" s="6">
        <v>2</v>
      </c>
      <c r="C54" s="6">
        <v>3</v>
      </c>
      <c r="D54" s="6">
        <v>4</v>
      </c>
      <c r="E54" s="6">
        <v>5</v>
      </c>
      <c r="F54" s="6">
        <v>6</v>
      </c>
      <c r="G54" s="6">
        <v>7</v>
      </c>
      <c r="H54" s="6">
        <v>8</v>
      </c>
      <c r="I54" s="6">
        <v>9</v>
      </c>
      <c r="J54" s="6">
        <v>10</v>
      </c>
      <c r="K54" s="6">
        <v>10</v>
      </c>
    </row>
    <row r="55" spans="1:11">
      <c r="A55" s="16" t="s">
        <v>54</v>
      </c>
      <c r="B55" s="16" t="s">
        <v>68</v>
      </c>
      <c r="C55" s="17"/>
      <c r="D55" s="17"/>
      <c r="E55" s="17"/>
      <c r="F55" s="17"/>
      <c r="G55" s="17"/>
      <c r="H55" s="17"/>
      <c r="I55" s="17"/>
      <c r="J55" s="17"/>
      <c r="K55" s="3"/>
    </row>
    <row r="56" spans="1:11">
      <c r="A56" s="32" t="s">
        <v>57</v>
      </c>
      <c r="B56" s="4" t="s">
        <v>95</v>
      </c>
      <c r="C56" s="20" t="s">
        <v>5</v>
      </c>
      <c r="D56" s="20">
        <v>52.92</v>
      </c>
      <c r="E56" s="5"/>
      <c r="F56" s="5"/>
      <c r="G56" s="11"/>
      <c r="H56" s="11">
        <f t="shared" ref="H56:H57" si="10">D56*F56</f>
        <v>0</v>
      </c>
      <c r="I56" s="11">
        <f t="shared" ref="I56:I57" si="11">E56*D56</f>
        <v>0</v>
      </c>
      <c r="J56" s="11">
        <f t="shared" ref="J56" si="12">I56+H56</f>
        <v>0</v>
      </c>
      <c r="K56" s="11">
        <f t="shared" ref="K56:K57" si="13">I56+H56</f>
        <v>0</v>
      </c>
    </row>
    <row r="57" spans="1:11">
      <c r="A57" s="32" t="s">
        <v>58</v>
      </c>
      <c r="B57" s="4" t="s">
        <v>72</v>
      </c>
      <c r="C57" s="20" t="s">
        <v>18</v>
      </c>
      <c r="D57" s="20">
        <v>45.4</v>
      </c>
      <c r="E57" s="5"/>
      <c r="F57" s="5"/>
      <c r="G57" s="11"/>
      <c r="H57" s="11">
        <f t="shared" si="10"/>
        <v>0</v>
      </c>
      <c r="I57" s="11">
        <f t="shared" si="11"/>
        <v>0</v>
      </c>
      <c r="J57" s="11"/>
      <c r="K57" s="11">
        <f t="shared" si="13"/>
        <v>0</v>
      </c>
    </row>
    <row r="58" spans="1:11">
      <c r="A58" s="32" t="s">
        <v>59</v>
      </c>
      <c r="B58" s="4" t="s">
        <v>69</v>
      </c>
      <c r="C58" s="20"/>
      <c r="D58" s="20"/>
      <c r="E58" s="20" t="s">
        <v>71</v>
      </c>
      <c r="F58" s="5"/>
      <c r="G58" s="11"/>
      <c r="H58" s="11"/>
      <c r="I58" s="11"/>
      <c r="J58" s="11"/>
      <c r="K58" s="11"/>
    </row>
    <row r="59" spans="1:11">
      <c r="A59" s="32"/>
      <c r="B59" s="4"/>
      <c r="C59" s="20"/>
      <c r="D59" s="20"/>
      <c r="E59" s="5"/>
      <c r="F59" s="5"/>
      <c r="G59" s="11"/>
      <c r="H59" s="11"/>
      <c r="I59" s="11"/>
      <c r="J59" s="11"/>
      <c r="K59" s="11"/>
    </row>
    <row r="60" spans="1:11">
      <c r="A60" s="32"/>
      <c r="B60" s="4"/>
      <c r="C60" s="20"/>
      <c r="D60" s="20"/>
      <c r="E60" s="5"/>
      <c r="F60" s="5"/>
      <c r="G60" s="11"/>
      <c r="H60" s="11"/>
      <c r="I60" s="11"/>
      <c r="J60" s="11"/>
      <c r="K60" s="11"/>
    </row>
    <row r="61" spans="1:11">
      <c r="A61" s="3"/>
      <c r="B61" s="38"/>
      <c r="C61" s="38"/>
      <c r="D61" s="38"/>
      <c r="E61" s="19" t="s">
        <v>23</v>
      </c>
      <c r="F61" s="19"/>
      <c r="G61" s="19"/>
      <c r="H61" s="37">
        <f>SUM(H56:H60)</f>
        <v>0</v>
      </c>
      <c r="I61" s="37">
        <f>SUM(I56:I60)</f>
        <v>0</v>
      </c>
      <c r="J61" s="37">
        <f>SUM(J56:J56)</f>
        <v>0</v>
      </c>
      <c r="K61" s="44">
        <v>30000</v>
      </c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75">
      <c r="A63" s="7" t="s">
        <v>0</v>
      </c>
      <c r="B63" s="6" t="s">
        <v>21</v>
      </c>
      <c r="C63" s="8" t="s">
        <v>1</v>
      </c>
      <c r="D63" s="8" t="s">
        <v>2</v>
      </c>
      <c r="E63" s="9" t="s">
        <v>3</v>
      </c>
      <c r="F63" s="9" t="s">
        <v>7</v>
      </c>
      <c r="G63" s="9" t="s">
        <v>9</v>
      </c>
      <c r="H63" s="9" t="s">
        <v>8</v>
      </c>
      <c r="I63" s="9" t="s">
        <v>4</v>
      </c>
      <c r="J63" s="9" t="s">
        <v>6</v>
      </c>
      <c r="K63" s="9" t="s">
        <v>6</v>
      </c>
    </row>
    <row r="64" spans="1:11">
      <c r="A64" s="6">
        <v>1</v>
      </c>
      <c r="B64" s="6">
        <v>2</v>
      </c>
      <c r="C64" s="6">
        <v>3</v>
      </c>
      <c r="D64" s="6">
        <v>4</v>
      </c>
      <c r="E64" s="6">
        <v>5</v>
      </c>
      <c r="F64" s="6">
        <v>6</v>
      </c>
      <c r="G64" s="6">
        <v>7</v>
      </c>
      <c r="H64" s="6">
        <v>8</v>
      </c>
      <c r="I64" s="6">
        <v>9</v>
      </c>
      <c r="J64" s="6">
        <v>10</v>
      </c>
      <c r="K64" s="6">
        <v>10</v>
      </c>
    </row>
    <row r="65" spans="1:11">
      <c r="A65" s="16" t="s">
        <v>82</v>
      </c>
      <c r="B65" s="16" t="s">
        <v>73</v>
      </c>
      <c r="C65" s="17"/>
      <c r="D65" s="17"/>
      <c r="E65" s="17"/>
      <c r="F65" s="17"/>
      <c r="G65" s="17"/>
      <c r="H65" s="17"/>
      <c r="I65" s="17"/>
      <c r="J65" s="17"/>
      <c r="K65" s="3"/>
    </row>
    <row r="66" spans="1:11" ht="30">
      <c r="A66" s="32" t="s">
        <v>83</v>
      </c>
      <c r="B66" s="4" t="s">
        <v>96</v>
      </c>
      <c r="C66" s="20" t="s">
        <v>35</v>
      </c>
      <c r="D66" s="20">
        <v>1</v>
      </c>
      <c r="E66" s="5"/>
      <c r="F66" s="5"/>
      <c r="G66" s="11"/>
      <c r="H66" s="11">
        <f t="shared" ref="H66:H69" si="14">D66*F66</f>
        <v>0</v>
      </c>
      <c r="I66" s="11">
        <f t="shared" ref="I66:I69" si="15">E66*D66</f>
        <v>0</v>
      </c>
      <c r="J66" s="11">
        <f t="shared" ref="J66" si="16">I66+H66</f>
        <v>0</v>
      </c>
      <c r="K66" s="11">
        <f t="shared" ref="K66:K69" si="17">I66+H66</f>
        <v>0</v>
      </c>
    </row>
    <row r="67" spans="1:11" ht="75">
      <c r="A67" s="1" t="s">
        <v>84</v>
      </c>
      <c r="B67" s="15" t="s">
        <v>109</v>
      </c>
      <c r="C67" s="5" t="s">
        <v>5</v>
      </c>
      <c r="D67" s="5">
        <v>56.52</v>
      </c>
      <c r="E67" s="5"/>
      <c r="F67" s="5"/>
      <c r="G67" s="11"/>
      <c r="H67" s="11">
        <f t="shared" si="14"/>
        <v>0</v>
      </c>
      <c r="I67" s="11">
        <f t="shared" si="15"/>
        <v>0</v>
      </c>
      <c r="J67" s="1"/>
      <c r="K67" s="11">
        <f t="shared" si="17"/>
        <v>0</v>
      </c>
    </row>
    <row r="68" spans="1:11">
      <c r="A68" s="1"/>
      <c r="B68" s="5"/>
      <c r="C68" s="5"/>
      <c r="D68" s="5"/>
      <c r="E68" s="5"/>
      <c r="F68" s="5"/>
      <c r="G68" s="11"/>
      <c r="H68" s="11">
        <f t="shared" si="14"/>
        <v>0</v>
      </c>
      <c r="I68" s="11">
        <f t="shared" si="15"/>
        <v>0</v>
      </c>
      <c r="J68" s="1"/>
      <c r="K68" s="11">
        <f t="shared" si="17"/>
        <v>0</v>
      </c>
    </row>
    <row r="69" spans="1:11">
      <c r="A69" s="1"/>
      <c r="B69" s="5"/>
      <c r="C69" s="5"/>
      <c r="D69" s="5"/>
      <c r="E69" s="5"/>
      <c r="F69" s="5"/>
      <c r="G69" s="11"/>
      <c r="H69" s="11">
        <f t="shared" si="14"/>
        <v>0</v>
      </c>
      <c r="I69" s="11">
        <f t="shared" si="15"/>
        <v>0</v>
      </c>
      <c r="J69" s="1"/>
      <c r="K69" s="11">
        <f t="shared" si="17"/>
        <v>0</v>
      </c>
    </row>
    <row r="70" spans="1:11">
      <c r="A70" s="1"/>
      <c r="B70" s="1"/>
      <c r="C70" s="1"/>
      <c r="D70" s="1"/>
      <c r="E70" s="19" t="s">
        <v>23</v>
      </c>
      <c r="F70" s="19"/>
      <c r="G70" s="19"/>
      <c r="H70" s="37">
        <f>SUM(H66:H69)</f>
        <v>0</v>
      </c>
      <c r="I70" s="37">
        <f>SUM(I66:I69)</f>
        <v>0</v>
      </c>
      <c r="J70" s="37">
        <f>SUM(J65:J65)</f>
        <v>0</v>
      </c>
      <c r="K70" s="44">
        <v>40000</v>
      </c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75">
      <c r="A75" s="7" t="s">
        <v>0</v>
      </c>
      <c r="B75" s="6" t="s">
        <v>21</v>
      </c>
      <c r="C75" s="8" t="s">
        <v>1</v>
      </c>
      <c r="D75" s="8" t="s">
        <v>2</v>
      </c>
      <c r="E75" s="9" t="s">
        <v>3</v>
      </c>
      <c r="F75" s="9" t="s">
        <v>7</v>
      </c>
      <c r="G75" s="9" t="s">
        <v>9</v>
      </c>
      <c r="H75" s="9" t="s">
        <v>8</v>
      </c>
      <c r="I75" s="9" t="s">
        <v>4</v>
      </c>
      <c r="J75" s="9" t="s">
        <v>6</v>
      </c>
      <c r="K75" s="9" t="s">
        <v>6</v>
      </c>
    </row>
    <row r="76" spans="1:11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  <c r="H76" s="6">
        <v>8</v>
      </c>
      <c r="I76" s="6">
        <v>9</v>
      </c>
      <c r="J76" s="6">
        <v>10</v>
      </c>
      <c r="K76" s="6">
        <v>10</v>
      </c>
    </row>
    <row r="77" spans="1:11">
      <c r="A77" s="16" t="s">
        <v>85</v>
      </c>
      <c r="B77" s="16" t="s">
        <v>49</v>
      </c>
      <c r="C77" s="17"/>
      <c r="D77" s="17"/>
      <c r="E77" s="17"/>
      <c r="F77" s="17"/>
      <c r="G77" s="17"/>
      <c r="H77" s="17"/>
      <c r="I77" s="17"/>
      <c r="J77" s="17"/>
      <c r="K77" s="3"/>
    </row>
    <row r="78" spans="1:11">
      <c r="A78" s="31" t="s">
        <v>87</v>
      </c>
      <c r="B78" s="5" t="s">
        <v>52</v>
      </c>
      <c r="C78" s="20" t="s">
        <v>19</v>
      </c>
      <c r="D78" s="20">
        <v>6</v>
      </c>
      <c r="E78" s="30"/>
      <c r="F78" s="5"/>
      <c r="G78" s="11"/>
      <c r="H78" s="11">
        <f t="shared" ref="H78:H83" si="18">D78*F78</f>
        <v>0</v>
      </c>
      <c r="I78" s="11">
        <f t="shared" ref="I78:I83" si="19">E78*D78</f>
        <v>0</v>
      </c>
      <c r="J78" s="5"/>
      <c r="K78" s="11">
        <f t="shared" ref="K78:K83" si="20">I78+H78</f>
        <v>0</v>
      </c>
    </row>
    <row r="79" spans="1:11">
      <c r="A79" s="31" t="s">
        <v>86</v>
      </c>
      <c r="B79" s="15" t="s">
        <v>74</v>
      </c>
      <c r="C79" s="20" t="s">
        <v>19</v>
      </c>
      <c r="D79" s="20">
        <v>5</v>
      </c>
      <c r="E79" s="5"/>
      <c r="F79" s="5"/>
      <c r="G79" s="11"/>
      <c r="H79" s="11">
        <f t="shared" si="18"/>
        <v>0</v>
      </c>
      <c r="I79" s="11">
        <f t="shared" si="19"/>
        <v>0</v>
      </c>
      <c r="J79" s="5"/>
      <c r="K79" s="11">
        <f t="shared" si="20"/>
        <v>0</v>
      </c>
    </row>
    <row r="80" spans="1:11">
      <c r="A80" s="31" t="s">
        <v>88</v>
      </c>
      <c r="B80" s="15" t="s">
        <v>93</v>
      </c>
      <c r="C80" s="20" t="s">
        <v>19</v>
      </c>
      <c r="D80" s="20">
        <v>4</v>
      </c>
      <c r="E80" s="5"/>
      <c r="F80" s="5"/>
      <c r="G80" s="11"/>
      <c r="H80" s="11">
        <f t="shared" si="18"/>
        <v>0</v>
      </c>
      <c r="I80" s="11">
        <f t="shared" si="19"/>
        <v>0</v>
      </c>
      <c r="J80" s="5"/>
      <c r="K80" s="11">
        <f t="shared" si="20"/>
        <v>0</v>
      </c>
    </row>
    <row r="81" spans="1:12">
      <c r="A81" s="31" t="s">
        <v>89</v>
      </c>
      <c r="B81" s="5" t="s">
        <v>75</v>
      </c>
      <c r="C81" s="20" t="s">
        <v>19</v>
      </c>
      <c r="D81" s="20">
        <v>3</v>
      </c>
      <c r="E81" s="5"/>
      <c r="F81" s="5"/>
      <c r="G81" s="11"/>
      <c r="H81" s="11">
        <f t="shared" si="18"/>
        <v>0</v>
      </c>
      <c r="I81" s="11">
        <f t="shared" si="19"/>
        <v>0</v>
      </c>
      <c r="J81" s="5"/>
      <c r="K81" s="11">
        <f t="shared" si="20"/>
        <v>0</v>
      </c>
    </row>
    <row r="82" spans="1:12">
      <c r="A82" s="31" t="s">
        <v>90</v>
      </c>
      <c r="B82" s="5" t="s">
        <v>76</v>
      </c>
      <c r="C82" s="20" t="s">
        <v>19</v>
      </c>
      <c r="D82" s="20">
        <v>2</v>
      </c>
      <c r="E82" s="5"/>
      <c r="F82" s="5"/>
      <c r="G82" s="11"/>
      <c r="H82" s="11">
        <f t="shared" si="18"/>
        <v>0</v>
      </c>
      <c r="I82" s="11">
        <f t="shared" si="19"/>
        <v>0</v>
      </c>
      <c r="J82" s="5"/>
      <c r="K82" s="11">
        <f t="shared" si="20"/>
        <v>0</v>
      </c>
    </row>
    <row r="83" spans="1:12">
      <c r="A83" s="31" t="s">
        <v>94</v>
      </c>
      <c r="B83" s="5" t="s">
        <v>53</v>
      </c>
      <c r="C83" s="5" t="s">
        <v>77</v>
      </c>
      <c r="D83" s="20">
        <v>2</v>
      </c>
      <c r="E83" s="5"/>
      <c r="F83" s="5"/>
      <c r="G83" s="11"/>
      <c r="H83" s="11">
        <f t="shared" si="18"/>
        <v>0</v>
      </c>
      <c r="I83" s="11">
        <f t="shared" si="19"/>
        <v>0</v>
      </c>
      <c r="J83" s="5"/>
      <c r="K83" s="11">
        <f t="shared" si="20"/>
        <v>0</v>
      </c>
    </row>
    <row r="84" spans="1:12">
      <c r="A84" s="28"/>
      <c r="B84" s="3"/>
      <c r="C84" s="3"/>
      <c r="D84" s="3"/>
      <c r="E84" s="7" t="s">
        <v>23</v>
      </c>
      <c r="F84" s="7"/>
      <c r="G84" s="7"/>
      <c r="H84" s="18">
        <f>SUM(H78:H83)</f>
        <v>0</v>
      </c>
      <c r="I84" s="18">
        <f>SUM(I78:I83)</f>
        <v>0</v>
      </c>
      <c r="J84" s="18">
        <f>SUM(J79:J83)</f>
        <v>0</v>
      </c>
      <c r="K84" s="43">
        <v>40000</v>
      </c>
    </row>
    <row r="85" spans="1:12">
      <c r="A85" s="28"/>
      <c r="B85" s="39"/>
      <c r="C85" s="39"/>
      <c r="D85" s="39"/>
      <c r="E85" s="39"/>
      <c r="F85" s="39"/>
      <c r="G85" s="39"/>
      <c r="H85" s="40"/>
      <c r="I85" s="41"/>
      <c r="J85" s="41"/>
      <c r="K85" s="41"/>
    </row>
    <row r="86" spans="1:12">
      <c r="A86" s="28"/>
      <c r="B86" s="3"/>
      <c r="C86" s="3"/>
      <c r="D86" s="3"/>
      <c r="E86" s="46" t="s">
        <v>31</v>
      </c>
      <c r="F86" s="46"/>
      <c r="G86" s="46"/>
      <c r="H86" s="34"/>
      <c r="I86" s="34"/>
      <c r="J86" s="35"/>
      <c r="K86" s="34">
        <f>K84+K70+K61+K49+K30</f>
        <v>250000</v>
      </c>
      <c r="L86" s="29"/>
    </row>
    <row r="87" spans="1:1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2">
      <c r="B88" s="1"/>
      <c r="C88" s="1"/>
      <c r="D88" s="1"/>
      <c r="E88" s="1"/>
      <c r="F88" s="1"/>
      <c r="G88" s="1"/>
      <c r="H88" s="1"/>
      <c r="I88" s="1"/>
      <c r="J88" s="1"/>
      <c r="K88" s="42"/>
    </row>
    <row r="89" spans="1:12">
      <c r="B89" s="1" t="s">
        <v>97</v>
      </c>
      <c r="C89" s="1"/>
      <c r="D89" s="1"/>
      <c r="E89" s="1"/>
      <c r="F89" s="1"/>
      <c r="G89" s="1"/>
      <c r="H89" s="1"/>
      <c r="I89" s="1"/>
      <c r="J89" s="1"/>
      <c r="K89" s="1"/>
    </row>
    <row r="90" spans="1:1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2">
      <c r="B95" s="1" t="s">
        <v>91</v>
      </c>
      <c r="C95" s="1"/>
      <c r="D95" s="1"/>
      <c r="E95" s="1"/>
      <c r="F95" s="1" t="s">
        <v>92</v>
      </c>
      <c r="G95" s="1"/>
      <c r="H95" s="1"/>
      <c r="I95" s="1"/>
      <c r="J95" s="1"/>
      <c r="K95" s="1"/>
    </row>
    <row r="96" spans="1:12"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 password="C617" sheet="1" objects="1" scenarios="1" formatCells="0" formatColumns="0" formatRows="0" insertColumns="0" insertRows="0" insertHyperlinks="0" deleteColumns="0" deleteRows="0" sort="0" autoFilter="0" pivotTables="0"/>
  <mergeCells count="3">
    <mergeCell ref="B1:I1"/>
    <mergeCell ref="E86:G86"/>
    <mergeCell ref="B2:J2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paperSize="9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2015-07-19T12:16:09Z</dcterms:modified>
</cp:coreProperties>
</file>