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мета работа" sheetId="1" r:id="rId1"/>
  </sheets>
  <definedNames>
    <definedName name="_xlnm._FilterDatabase" localSheetId="0" hidden="1">'Смета работа'!$B$3:$B$787</definedName>
  </definedNames>
  <calcPr fullCalcOnLoad="1" refMode="R1C1"/>
</workbook>
</file>

<file path=xl/sharedStrings.xml><?xml version="1.0" encoding="utf-8"?>
<sst xmlns="http://schemas.openxmlformats.org/spreadsheetml/2006/main" count="2338" uniqueCount="560">
  <si>
    <t xml:space="preserve">                                                   33VK-300-2000  </t>
  </si>
  <si>
    <t xml:space="preserve">                                                   10-500-900</t>
  </si>
  <si>
    <t xml:space="preserve">                                                   10-500-1000</t>
  </si>
  <si>
    <t xml:space="preserve">                                                  11-500-1000  </t>
  </si>
  <si>
    <t xml:space="preserve">                                                  11-500-1100  </t>
  </si>
  <si>
    <t xml:space="preserve">                                                  11-500-1200  </t>
  </si>
  <si>
    <t>11 Регистр из 4 гл.труб   ø40х3,5,   L=1,0м</t>
  </si>
  <si>
    <t xml:space="preserve">То же                              ø57х3,0,   L=1,5м       </t>
  </si>
  <si>
    <t xml:space="preserve">То же                              ø57х3,0,   L=3,0м       </t>
  </si>
  <si>
    <t>12 Труба                                         ø15х2,8</t>
  </si>
  <si>
    <t>13 Труба                                         ø57х3,0</t>
  </si>
  <si>
    <t>16 Тройник и отвод  для подключения  к Н-образному узлу</t>
  </si>
  <si>
    <t>17 Накидная гайка для подсоединения отвода</t>
  </si>
  <si>
    <t>065B8209</t>
  </si>
  <si>
    <t>24 Вентиль запорный с плавной предварительной настройкой, муфтовый  Ду=15 мм</t>
  </si>
  <si>
    <t xml:space="preserve">                                                 Ду=25мм</t>
  </si>
  <si>
    <t>003Z2133</t>
  </si>
  <si>
    <t xml:space="preserve">25 Н-образный запорный клапан прямой, для радиаторов со встроенным термостатическим клапаном; применяется в двухтрубных системах отопления для отключения и дренажа воды из отопительного прибора Ду=20мм                               </t>
  </si>
  <si>
    <t xml:space="preserve">27 Термостатический элемент, автоматический регулятор температуры     </t>
  </si>
  <si>
    <t>30 Грунтовка ГФ-021</t>
  </si>
  <si>
    <t>31 Краска  МА-22</t>
  </si>
  <si>
    <t>33 Крепеж отопительных приборов к полу</t>
  </si>
  <si>
    <t xml:space="preserve">Отопление. Секции В </t>
  </si>
  <si>
    <t xml:space="preserve">                                                  11-500-1400  </t>
  </si>
  <si>
    <t>13Труба                                         ø57х3,0</t>
  </si>
  <si>
    <t xml:space="preserve">Отопление. Секции Г </t>
  </si>
  <si>
    <t xml:space="preserve">                                               22VK-300-1500</t>
  </si>
  <si>
    <t xml:space="preserve">                                                   33VK-300-1600  </t>
  </si>
  <si>
    <t>№п.п</t>
  </si>
  <si>
    <t>9 Регистр из 4 гл.труб   ø40х3,5,   L=1,0м</t>
  </si>
  <si>
    <t xml:space="preserve">То же                              ø57х3,0,   L=3,5м       </t>
  </si>
  <si>
    <t>10 Труба                                         ø15х2,8</t>
  </si>
  <si>
    <t>11 Труба                                         ø57х3,0</t>
  </si>
  <si>
    <t>14 Тройник и отвод  для подключения  к Н-образному узлу</t>
  </si>
  <si>
    <t>15 Накидная гайка для подсоединения отвода</t>
  </si>
  <si>
    <t>003Z0161</t>
  </si>
  <si>
    <t>065N0325</t>
  </si>
  <si>
    <t>22 Вентиль запорный с плавной предварительной настройкой, муфтовый  Ду=15 мм</t>
  </si>
  <si>
    <t xml:space="preserve">23 Н-образный запорный клапан прямой, для радиаторов со встроенным термостатическим клапаном; применяется в двухтрубных системах отопления для отключения и дренажа воды из отопительного прибора Ду=20мм                               </t>
  </si>
  <si>
    <t xml:space="preserve">25 Термостатический элемент, автоматический регулятор температуры     </t>
  </si>
  <si>
    <t>28 Грунтовка ГФ-021</t>
  </si>
  <si>
    <t>29 Краска  МА-22</t>
  </si>
  <si>
    <t>31 Крепеж отопительных приборов к полу</t>
  </si>
  <si>
    <t xml:space="preserve">Отопление. Секции Д </t>
  </si>
  <si>
    <t xml:space="preserve">                                                    11VK-300-1200  </t>
  </si>
  <si>
    <t xml:space="preserve">                                                 11VK-300-1500  </t>
  </si>
  <si>
    <t xml:space="preserve">                                                 21VK-300-1100</t>
  </si>
  <si>
    <t xml:space="preserve">                                               22VK-300-900</t>
  </si>
  <si>
    <t xml:space="preserve">                                               22VK-300-1300</t>
  </si>
  <si>
    <t xml:space="preserve">24 Н-образный запорный клапан прямой, для радиаторов со встроенным термостатическим клапаном; применяется в двухтрубных системах отопления для отключения и дренажа воды из отопительного прибора Ду=20мм                               </t>
  </si>
  <si>
    <t xml:space="preserve">Отопление. Секции Е </t>
  </si>
  <si>
    <t xml:space="preserve">                                                    11VK-300-1300  </t>
  </si>
  <si>
    <t xml:space="preserve">                                                    11VK-300-1400  </t>
  </si>
  <si>
    <t xml:space="preserve">                                                 11VK-300-1700  </t>
  </si>
  <si>
    <t xml:space="preserve">                                                 21VK-300-1500                      </t>
  </si>
  <si>
    <t xml:space="preserve">                                                 21VK-300-1800                      </t>
  </si>
  <si>
    <t xml:space="preserve">                                                   33VK-300-1500  </t>
  </si>
  <si>
    <t xml:space="preserve">                                                   22-500-1300  </t>
  </si>
  <si>
    <t xml:space="preserve">                                                   22-500-1400  </t>
  </si>
  <si>
    <t xml:space="preserve">Отопление. Секции Ж </t>
  </si>
  <si>
    <t xml:space="preserve">                                                    20VK-300-1500  </t>
  </si>
  <si>
    <t xml:space="preserve">                                                 21VK-300-900</t>
  </si>
  <si>
    <t xml:space="preserve">                                                   33VK-300-2600  </t>
  </si>
  <si>
    <t>3 Кран шаровой, муфтовыйДу=25 мм, Ру=4,0 Мпа</t>
  </si>
  <si>
    <t>2 Цилиндры минераловатные (кашированные) δ=40мм для трубы ø159×4,5</t>
  </si>
  <si>
    <t>Монтажнаяорганизация</t>
  </si>
  <si>
    <t>Монтажная организация</t>
  </si>
  <si>
    <t>4 Ручной балансировочный клапан с предварительной настройкой, фланцевый, Ру=1,6 МПа,                                  Ду=80 мм</t>
  </si>
  <si>
    <t>5 Кран шаровой, фланцевый Ру=1,6 МПа,                  Ду=80 мм</t>
  </si>
  <si>
    <t xml:space="preserve">Фирма«РЕКОМ» </t>
  </si>
  <si>
    <t>1 Фильтр сетчатый, фланцевый,Ду=80 мм, Ру=1,6 Мпа</t>
  </si>
  <si>
    <t>ООО«Данфосс»</t>
  </si>
  <si>
    <t>2 Кран шаровой, фланцевый Ду=80 мм, Ру=2,5 Мпа</t>
  </si>
  <si>
    <t>ТБ-1Р(0-100)-1,5-80-10-М20ТУ 311-00225621.160-96</t>
  </si>
  <si>
    <t>ПО «Теплоконтроль»</t>
  </si>
  <si>
    <t>6 Кран трехходовой муфтовый для манометра Ду=15мм, Ру=1,6 Мпа</t>
  </si>
  <si>
    <t>11Б18бкТУ26-07-1061-84</t>
  </si>
  <si>
    <t>«Дункан Сервис»</t>
  </si>
  <si>
    <t>Фирма «РЕКОМ»</t>
  </si>
  <si>
    <t>9 Цилиндры минераловатные (кашированные) δ=40мм для трубы ø89×3,5</t>
  </si>
  <si>
    <t>«ROCKWOOL»ТУ5762-010-457520301</t>
  </si>
  <si>
    <t>2 Кран шаровой, фланцевый  Ду=80 мм, Ру=2,5 Мпа</t>
  </si>
  <si>
    <t>11Б27П1ТУ26-07-1130-87</t>
  </si>
  <si>
    <t>ОАО «Бологовский арматурный завод»</t>
  </si>
  <si>
    <t>МП-4У-16ГОСТ 2405-88</t>
  </si>
  <si>
    <t>ПО  «Теплоконтроль»</t>
  </si>
  <si>
    <t>ТБ-1Р(0-100)-1,5-80-10-М20 ТУ 311-00225621.160-96</t>
  </si>
  <si>
    <t>6 Кран трехходовой муфтовый для манометраДу=15мм, Ру=1,6 Мпа</t>
  </si>
  <si>
    <t>NOBOсерии "nordic"</t>
  </si>
  <si>
    <t>2 Отопительный прибор стальной панельный, тип 11VK, высота H = 300 мм, с встроенным термостатическим вентилем и воздухоотводчиком, в комплекте с креплением  11VK-300-1000</t>
  </si>
  <si>
    <t>3 Отопительный прибор стальной панельный, тип 20VK, высота H = 300 мм, с встроенным термостатическим вентилем и воздухоотводчиком, в комплекте с креплением   20VK-300-1100</t>
  </si>
  <si>
    <t>4 Отопительный прибор стальной панельный, тип 21VK, высота H = 300 мм, с встроенным термостатическим вентилем и воздухоотводчиком, в комплекте с креплением   21VK-300-700</t>
  </si>
  <si>
    <t>5 Отопительный прибор стальной панельный, тип 22VK, высота H = 300 мм, с встроенным термостатическим вентилем и воздухоотводчиком, в комплекте с креплением      22VK-300-700</t>
  </si>
  <si>
    <t xml:space="preserve">8 Отопительный прибор стальной панельный, тип 20, высота H = 500 мм, с боковым подключением, воздухоотводчиком. в комплекте с кронштейнами     20-500-1200  </t>
  </si>
  <si>
    <t xml:space="preserve">9 Отопительный прибор стальной панельный, тип 21, высота H = 500 мм, с боковым подключением, воздухоотводчиком. в комплекте с кронштейнами   21-500-900    </t>
  </si>
  <si>
    <t xml:space="preserve">7 Отопительный прибор стальной панельный, тип 10, высота H = 500 мм, с боковым подключением, воздухоотводчиком. в комплекте с кронштейнами   10-500-500 </t>
  </si>
  <si>
    <t xml:space="preserve">13 Трубы многослойные из сшитого полиэтилена PE-Xb, для центрального отопления -        ø20x2,8 </t>
  </si>
  <si>
    <t xml:space="preserve">17 Труба защитная гофрированная (пешель)  для трубы   ø20x2,8 </t>
  </si>
  <si>
    <t>18 Ручной балансировочный клапан спредварительной настройкой, фланцевый, Ру=1,6 МПа,                                  Ду=65 мм</t>
  </si>
  <si>
    <t>19 Кран шаровой, фланцевыйРу=2,5 МПа,                  Ду=65 мм</t>
  </si>
  <si>
    <t xml:space="preserve">20 Кран шаровой, муфтовыйРу=4,0 МПа, </t>
  </si>
  <si>
    <t>21 Кран шаровой, муфтовыйРу=4,0 МПа,          Ду=15 мм</t>
  </si>
  <si>
    <t>22 Фильтр сетчатый со спускным краном Ру=2,5 МПа, Ду=15 мм</t>
  </si>
  <si>
    <t>25 Вентиль запорный, муфтовыйРу=4,0 МПа,          Ду=15 мм</t>
  </si>
  <si>
    <t>31 Цилиндры минераловатные (кашированные) δ=40мм для трубы ø89×3,5</t>
  </si>
  <si>
    <t>27 Фланец круглый стальной приварной встык воротниковый из стали 20, исп.1 (с соедини-тельным выступом), Ру=16бар1-65-16</t>
  </si>
  <si>
    <t>2 Отопительный прибор стальной панельный, тип 11VK, высота H = 300 мм, с встроенным термостатическим вентилем и воздухоотводчиком, в комплекте с креплением   11VK-300-1400</t>
  </si>
  <si>
    <t>3 Отопительный прибор стальной панельный, тип 21VK, высота H = 300 мм, с встроенным термостатическим вентилем и воздухоотводчиком, в комплекте с креплением   21VK-300-800</t>
  </si>
  <si>
    <t xml:space="preserve">5 Отопительный прибор стальной панельный, тип 33VK, высота H = 300 мм, с встроенным термостатическим вентилем и воздухоотводчиком, в комплекте с креплением   33VK-300-700  </t>
  </si>
  <si>
    <t>7 Фланец круглый стальной приварной встык воротниковый из стали 20, исп.1 (с соедини-тельным выступом), Ру=16бар1-20-16</t>
  </si>
  <si>
    <t>6 Отопительный прибор стальной панельный, тип 10, высота H = 500 мм, с боковым подключением, воздухоотводчиком. в комплекте с кронштейнами  10-500-500</t>
  </si>
  <si>
    <t xml:space="preserve">7 Отопительный прибор стальной панельный, тип 11, высота H = 500 мм, с боковым подключением, воздухоотводчиком. в комплекте с кронштейнами   11-500-900    </t>
  </si>
  <si>
    <t xml:space="preserve">8 Отопительный прибор стальной панельный, тип 20, высота H = 500 мм, с боковым подключением, воздухоотводчиком. в комплекте с кронштейнами 20-500-1200     </t>
  </si>
  <si>
    <t xml:space="preserve">9 Отопительный прибор стальной панельный, тип 21, высота H = 500 мм, с боковым подключением, воздухоотводчиком. в комплекте с кронштейнами 21-500-900     </t>
  </si>
  <si>
    <t xml:space="preserve">10 Отопительный прибор стальной панельный, тип 22, высота H = 500 мм, с боковым подключением, воздухоотводчиком. в комплекте с кронштейнами    22-500-1200   </t>
  </si>
  <si>
    <t xml:space="preserve">14 Трубы многослойные из сшитого полиэтилена PE-Xb, для центрального отопления -     ø20x2,8    </t>
  </si>
  <si>
    <t>18 Труба защитная гофрированная (пешель)   для трубы   ø20x2,8</t>
  </si>
  <si>
    <t>19 Ручной балансировочный клапан спредварительной настройкой, фланцевый, Ру=1,6 МПа,                                  Ду=65 мм</t>
  </si>
  <si>
    <t>4 Отопительный прибор стальной панельный, тип 21VK, высота H = 300 мм, с встроенным термостатическим вентилем и воздухоотводчиком, в комплекте с креплением  21VK-300-700</t>
  </si>
  <si>
    <t>5 Отопительный прибор стальной панельный, тип 22VK, высота H = 300 мм, с встроенным термостатическим вентилем и воздухоотводчиком, в комплекте с креплением   22VK-300-700</t>
  </si>
  <si>
    <t xml:space="preserve">7 Отопительный прибор стальной панельный, тип 10, высота H = 500 мм, с боковым подключением, воздухоотводчиком. в комплекте с кронштейнами  10-500-500  </t>
  </si>
  <si>
    <t xml:space="preserve">8 Отопительный прибор стальной панельный, тип 11, высота H = 500 мм, с боковым подключением, воздухоотводчиком. в комплекте с кронштейнами   11-500-900     </t>
  </si>
  <si>
    <t xml:space="preserve">9 Отопительный прибор стальной панельный, тип 20, высота H = 500 мм, с боковым подключением, воздухоотводчиком. в комплекте с кронштейнами 20-500-1200    </t>
  </si>
  <si>
    <t xml:space="preserve">10 Отопительный прибор стальной панельный, тип 21, высота H = 500 мм, с боковым подключением, воздухоотводчиком. в комплекте с кронштейнами   21-500-900    </t>
  </si>
  <si>
    <t>21 Кран шаровой, муфтовыйРу=4,0 МПа, Ду=20 мм</t>
  </si>
  <si>
    <t>23 Фильтр сетчатый со спускным краном Ру=2,5 МПа, Ду=15 мм</t>
  </si>
  <si>
    <t xml:space="preserve">26 Вентиль запорный, муфтовыйРу=4,0 МПа,          Ду=15 мм    </t>
  </si>
  <si>
    <t>28 Фланец круглый стальной приварной встык воротниковый из стали 20, исп.1 (с соедини-тельным выступом), Ру=16бар  1-65-16</t>
  </si>
  <si>
    <t>2 Отопительный прибор стальной панельный, тип 11VK, высота H = 300 мм, с встроенным термостатическим вентилем и воздухоотводчиком, в комплекте с креплением  11VK-300-1300</t>
  </si>
  <si>
    <t>4 Отопительный прибор стальной панельный, тип 22VK, высота H = 300 мм, с встроенным термостатическим вентилем и воздухоотводчиком, в комплекте с креплением   22VK-300-700</t>
  </si>
  <si>
    <t>5 Отопительный прибор стальной панельный, тип 33VK, высота H = 300 мм, с встроенным термостатическим вентилем и воздухоотводчиком, в комплекте с креплением  33VK-300-700</t>
  </si>
  <si>
    <t xml:space="preserve">7 Отопительный прибор стальной панельный, тип 11, высота H = 500 мм, с боковым подключением, воздухоотводчиком. в комплекте с кронштейнами  11-500-1200  </t>
  </si>
  <si>
    <t xml:space="preserve">8 Отопительный прибор стальной панельный, тип 21, высота H = 500 мм, с боковым подключением, воздухоотводчиком. в комплекте с кронштейнами 21-500-1400    </t>
  </si>
  <si>
    <t xml:space="preserve">12 Трубы многослойные из сшитого полиэтилена PE-Xb, для центрального отопления -      ø20x2,8    </t>
  </si>
  <si>
    <t>16 Труба защитная гофрированная (пешель)   для трубы   ø20x2,8</t>
  </si>
  <si>
    <t>17 Ручной балансировочный клапан спредварительной настройкой, фланцевый, Ру=1,6 МПа,                                  Ду=50 мм</t>
  </si>
  <si>
    <t>18 Кран шаровой, фланцевыйРу=2,5 МПа,                  Ду=50 мм</t>
  </si>
  <si>
    <t>19 Кран шаровой, муфтовыйРу=4,0 МПа,Ду=20 мм</t>
  </si>
  <si>
    <t>20 Кран шаровой, муфтовыйРу=4,0 МПа,          Ду=15 мм</t>
  </si>
  <si>
    <t>21 Фильтр сетчатый со спускным краномРу=2,5 МПа, Ду=15 мм</t>
  </si>
  <si>
    <t>24 Вентиль запорный, муфтовыйРу=4,0 МПа,          Ду=15 мм</t>
  </si>
  <si>
    <t>26 Фланец круглый стальной приварной встык воротниковый из стали 20, исп.1 (с соедини-тельным выступом), Ру=16бар1-50-16</t>
  </si>
  <si>
    <t>30 Цилиндры минераловатные (кашированные) δ=40мм для трубы ø89×3,5</t>
  </si>
  <si>
    <t>2 Отопительный прибор стальной панельный, тип 11VK, высота H = 300 мм, с встроенным термостатическим вентилем и воздухоотводчиком, в комплекте с креплением   11VK-300-1000</t>
  </si>
  <si>
    <t>3 Отопительный прибор стальной панельный, тип 21VK, высота H = 300 мм, с встроенным термостатическим вентилем и воздухоотводчиком, в комплекте с креплением  21VK-300-800</t>
  </si>
  <si>
    <t xml:space="preserve">5 Отопительный прибор стальной панельный, тип 33VK, высота H = 300 мм, с встроенным термостатическим вентилем и воздухоотводчиком, в комплекте с креплением   33VK-300-700 </t>
  </si>
  <si>
    <t xml:space="preserve">6 Отопительный прибор стальной панельный, тип 10, высота H = 500 мм, с боковым подключением, воздухоотводчиком. в комплекте с кронштейнами  10-500-500 </t>
  </si>
  <si>
    <t xml:space="preserve">7 Отопительный прибор стальной панельный, тип 11, высота H = 500 мм, с боковым подключением, воздухоотводчиком. в комплекте с кронштейнами  11-500-900    </t>
  </si>
  <si>
    <t xml:space="preserve">8 Отопительный прибор стальной панельный, тип 20, высота H = 500 мм, с боковым подключением, воздухоотводчиком. в комплекте с кронштейнами    20-500-1200   </t>
  </si>
  <si>
    <t xml:space="preserve">13 Трубы многослойные из сшитого полиэтилена PE-Xb, для центрального отопления -   ø20x2,8      </t>
  </si>
  <si>
    <t>17 Труба защитная гофрированная (пешель)  для трубы   ø20x2,8</t>
  </si>
  <si>
    <t>2 Отопительный прибор стальной панельный, тип 11VK, высота H = 300 мм, с встроенным термостатическим вентилем и воздухоотводчиком, в комплекте с креплением  11VK-300-1100</t>
  </si>
  <si>
    <t xml:space="preserve">4 Отопительный прибор стальной панельный, тип 22VK, высота H = 300 мм, с встроенным термостатическим вентилем и воздухоотводчиком, в комплекте с креплением   22VK-300-700 </t>
  </si>
  <si>
    <t>6 Отопительный прибор стальной панельный, тип 10, высота H = 500 мм, с боковым подключением, воздухоотводчиком. в комплекте с кронштейнами   10-500-500</t>
  </si>
  <si>
    <t xml:space="preserve">7 Отопительный прибор стальной панельный, тип 11, высота H = 500 мм, с боковым подключением, воздухоотводчиком. в комплекте с кронштейнами 11-500-900    </t>
  </si>
  <si>
    <t xml:space="preserve">8 Отопительный прибор стальной панельный, тип 20, высота H = 500 мм, с боковым подключением, воздухоотводчиком. в комплекте с кронштейнами   20-500-1200  </t>
  </si>
  <si>
    <t xml:space="preserve">9 Отопительный прибор стальной панельный, тип 21, высота H = 500 мм, с боковым подключением, воздухоотводчиком. в комплекте с кронштейнами   21-500-900  </t>
  </si>
  <si>
    <t xml:space="preserve">10 Отопительный прибор стальной панельный, тип 22, высота H = 500 мм, с боковым подключением, воздухоотводчиком. в комплекте с кронштейнами   22-500-1100  </t>
  </si>
  <si>
    <t xml:space="preserve">14 Трубы многослойные из сшитого полиэтилена PE-Xb, для центрального отопления -  ø20x2,8      </t>
  </si>
  <si>
    <t xml:space="preserve">26 Вентиль запорный, муфтовыйРу=4,0 МПа,          Ду=15 мм </t>
  </si>
  <si>
    <t>28 Фланец круглый стальной приварной встык воротниковый из стали 20, исп.1 (с соедини-тельным выступом), Ру=16бар1-65-16</t>
  </si>
  <si>
    <t>32 Цилиндры минераловатные (кашированные) δ=40мм для трубы ø89×3,5</t>
  </si>
  <si>
    <t>20 Кран шаровой, муфтовыйРу=4,0 МПа,Ду=20 мм</t>
  </si>
  <si>
    <t>2 Отопительный прибор стальной панельный, тип 11VK, высота H = 300 мм, с встроенным термостатическим вентилем и воздухоотводчиком, в комплекте с креплением    11VK-300-1000</t>
  </si>
  <si>
    <t>3 Отопительный прибор стальной панельный, тип 20VK, высота H = 300 мм, с встроенным термостатическим вентилем и воздухоотводчиком, в комплекте с креплением  20VK-300-1200</t>
  </si>
  <si>
    <t>4 Отопительный прибор стальной панельный, тип 21VK, высота H = 300 мм, с встроенным термостатическим вентилем и воздухоотводчиком, в комплекте с креплением   21VK-300-800</t>
  </si>
  <si>
    <t>5 Отопительный прибор стальной панельный, тип 22VK, высота H = 300 мм, с встроенным термостатическим вентилем и воздухоотводчиком, в комплекте с креплением  22VK-300-700</t>
  </si>
  <si>
    <t>6 Отопительный прибор стальной панельный, тип 33VK, высота H = 300 мм, с встроенным термостатическим вентилем и воздухоотводчиком, в комплекте с креплением   33VK-300-700</t>
  </si>
  <si>
    <t xml:space="preserve">7 Отопительный прибор стальной панельный, тип 10, высота H = 500 мм, с боковым подключением, воздухоотводчиком. в комплекте с кронштейнами 10-500-500  </t>
  </si>
  <si>
    <t xml:space="preserve">8 Отопительный прибор стальной панельный, тип 11, высота H = 500 мм, с боковым подключением, воздухоотводчиком. в комплекте с кронштейнами 11-500-900   </t>
  </si>
  <si>
    <t xml:space="preserve">9 Отопительный прибор стальной панельный, тип 20, высота H = 500 мм, с боковым подключением, воздухоотводчиком. в комплекте с кронштейнами  20-500-1200    </t>
  </si>
  <si>
    <t xml:space="preserve">10 Отопительный прибор стальной панельный, тип 21, высота H = 500 мм, с боковым подключением, воздухоотводчиком. в комплекте с кронштейнами     21-500-900  </t>
  </si>
  <si>
    <t xml:space="preserve">13 Трубы многослойные из сшитого полиэтилена PE-Xb, для центрального отопления -      ø20x2,8   </t>
  </si>
  <si>
    <t>17 Труба защитная гофрированная (пешель)   для трубы   ø20x2,8</t>
  </si>
  <si>
    <t>Ру=4,0 МПа,   Ду=20 мм</t>
  </si>
  <si>
    <t>21 Кран шаровой, муфтовый Ру=4,0 МПа,          Ду=15 мм</t>
  </si>
  <si>
    <t xml:space="preserve">25 Вентиль запорный, муфтовыйРу=4,0 МПа,          Ду=15 мм         </t>
  </si>
  <si>
    <t>27 Фланец круглый стальной приварной встык воротниковый из стали 20, исп.1 (с соедини-тельным выступом), Ру=16бар 1-65-16</t>
  </si>
  <si>
    <t>31 Цилиндры минераловатные (кашированные) δ=40ммдля трубы ø89×3,5</t>
  </si>
  <si>
    <r>
      <t>Задвижка чугунная МЗВ-1.6-100  Ду100 р</t>
    </r>
    <r>
      <rPr>
        <vertAlign val="subscript"/>
        <sz val="12"/>
        <rFont val="Times New Roman"/>
        <family val="1"/>
      </rPr>
      <t>у</t>
    </r>
    <r>
      <rPr>
        <sz val="12"/>
        <rFont val="Times New Roman"/>
        <family val="1"/>
      </rPr>
      <t xml:space="preserve">1,6 </t>
    </r>
  </si>
  <si>
    <r>
      <t>Кран шаровой латунный Ду80 р</t>
    </r>
    <r>
      <rPr>
        <vertAlign val="subscript"/>
        <sz val="12"/>
        <rFont val="Times New Roman"/>
        <family val="1"/>
      </rPr>
      <t>у</t>
    </r>
    <r>
      <rPr>
        <sz val="12"/>
        <rFont val="Times New Roman"/>
        <family val="1"/>
      </rPr>
      <t>1,6 (под резьбу)</t>
    </r>
  </si>
  <si>
    <r>
      <t>Кран шаровой латунный Ду32 р</t>
    </r>
    <r>
      <rPr>
        <vertAlign val="subscript"/>
        <sz val="12"/>
        <rFont val="Times New Roman"/>
        <family val="1"/>
      </rPr>
      <t>у</t>
    </r>
    <r>
      <rPr>
        <sz val="12"/>
        <rFont val="Times New Roman"/>
        <family val="1"/>
      </rPr>
      <t>1,6 (под резьбу)</t>
    </r>
  </si>
  <si>
    <r>
      <t>Кран шаровой латунный Ду25 р</t>
    </r>
    <r>
      <rPr>
        <vertAlign val="subscript"/>
        <sz val="12"/>
        <rFont val="Times New Roman"/>
        <family val="1"/>
      </rPr>
      <t>у</t>
    </r>
    <r>
      <rPr>
        <sz val="12"/>
        <rFont val="Times New Roman"/>
        <family val="1"/>
      </rPr>
      <t>1,6 (под резьбу)</t>
    </r>
  </si>
  <si>
    <r>
      <t>Кран шаровой латунный Ду20 р</t>
    </r>
    <r>
      <rPr>
        <vertAlign val="subscript"/>
        <sz val="12"/>
        <rFont val="Times New Roman"/>
        <family val="1"/>
      </rPr>
      <t>у</t>
    </r>
    <r>
      <rPr>
        <sz val="12"/>
        <rFont val="Times New Roman"/>
        <family val="1"/>
      </rPr>
      <t>1,6 (под резьбу)</t>
    </r>
  </si>
  <si>
    <r>
      <t>Кран шаровой латунный Ду65 р</t>
    </r>
    <r>
      <rPr>
        <vertAlign val="subscript"/>
        <sz val="12"/>
        <rFont val="Times New Roman"/>
        <family val="1"/>
      </rPr>
      <t>у</t>
    </r>
    <r>
      <rPr>
        <sz val="12"/>
        <rFont val="Times New Roman"/>
        <family val="1"/>
      </rPr>
      <t>1,6 (под резьбу)</t>
    </r>
  </si>
  <si>
    <r>
      <t>Насосная станция повышения давления ANTARUS 3 HELIX V1605/PSG-FC (2 рабочих + 1 резервный), общий расход Q = 33м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Напор Н =41 м; Р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=8.0 кВт</t>
    </r>
  </si>
  <si>
    <r>
      <t>Задвижка чугунная МЗВ-1.6-150  Ду150 р</t>
    </r>
    <r>
      <rPr>
        <vertAlign val="subscript"/>
        <sz val="12"/>
        <rFont val="Times New Roman"/>
        <family val="1"/>
      </rPr>
      <t>у</t>
    </r>
    <r>
      <rPr>
        <sz val="12"/>
        <rFont val="Times New Roman"/>
        <family val="1"/>
      </rPr>
      <t xml:space="preserve">1,6 </t>
    </r>
  </si>
  <si>
    <t>Переход К-1-168,3х7,1-114,3´6,3-Р9 ГОСТ 17378-2001</t>
  </si>
  <si>
    <t>Комплект для установки счётчика в квартирах и нежилых помещениях (с 4 по 9эт.):- Кран шаровой Ду15 065Bxxxx - 2 шт.-Фильтр сетчатый Danfoss Y222 Ø15мм-Регулятор давления Socla 7bis после себя Ду15 Ру16 ВР/ВР 149B7597 Danfoss -1 шт.</t>
  </si>
  <si>
    <t>Комплект для установки счётчика в квартирах и нежилых помещениях (с 1 по 3 эт.):- Кран шаровой Ду15 065Bxxxx - 2 шт.-Фильтр сетчатый Danfoss Y222 Ø15мм</t>
  </si>
  <si>
    <t>Трубопроводы стальные оцинкованные ГОСТ 3262-75   165х4,5     Ду150мм</t>
  </si>
  <si>
    <t>Металлические изделия для крепления трубопроводов. Серия 5.900-7 вып.4 Опорные конструкции и седства крепления стальных трубопроводов внутрених санитпарно-технических систем.Для стояков - Хомуты в комплекте со шпилькой и дюбелем</t>
  </si>
  <si>
    <t>Комплект для установки счётчика в квартирах и нежилых помещениях (с 1 по 3 эт.):- Кран шаровой Ду15 065Bxxxx-Фильтр сетчатый Danfoss Y222 Ø15мм</t>
  </si>
  <si>
    <t>Комплект для установки счётчика в квартирах и нежилых помещениях (с 4 по 9эт.):- Кран шаровой Ду15 065Bxxxx - 2 шт.-Фильтр сетчатый Danfoss Y222 Ø15мм-Регулятор давления Socla 7bis после себя Ду15 Ру16 ВР/ВР 149B7597 Danfoss -1 шт</t>
  </si>
  <si>
    <t>Комплект для устройства подключения полотенцесушителей:- Переход 32х25 -2 шт- Кран шаровой Ду 32 -2 шт- Тройник 32мм – 2 шт- Патрубок Ду25 307 мм – 1 шт- Муфта Ду32- 2шт</t>
  </si>
  <si>
    <t>ОАО«Свободный Сокол»</t>
  </si>
  <si>
    <t>Серия 4.900-9 вып.1 крепление пластмассовых трубопроводов.Для стояков - Хомуты в комплекте со шпилькой и дюбелем</t>
  </si>
  <si>
    <t>Трубопроводы стальные оцинкованные ГОСТ 3262-75 165х4,5     Ду150мм</t>
  </si>
  <si>
    <t>итого ВК:</t>
  </si>
  <si>
    <t>7 Фланец круглый стальной приварной встык воротниковый из стали 20, исп.1 (с соедини-тельным выступом), Ру=16 бар</t>
  </si>
  <si>
    <t>6 Кран шаровой, муфтовый Ру=4,0 МПа,  Ду=15 мм</t>
  </si>
  <si>
    <t>Посекционный узел управления для секций Б, Е (количество оборудования и материалов указано на 1 узел)</t>
  </si>
  <si>
    <t>итого узлы управления:</t>
  </si>
  <si>
    <t>итого сборные магистрали:</t>
  </si>
  <si>
    <t>Посекционный узел управления для секций А, В, Г, Д, Ж (количество оборудования и материалов указано на 1 узел)</t>
  </si>
  <si>
    <t xml:space="preserve">9 Отопительный прибор стальной панельный, тип 21, высота H = 500 мм, с боковым подключением, воздухоотводчиком. в комплекте с кронштейнами               21-500-900    </t>
  </si>
  <si>
    <t>итого секция А:</t>
  </si>
  <si>
    <t>8 Труба        ø89х3,5</t>
  </si>
  <si>
    <t xml:space="preserve">                                                                     11VK-300-1100  </t>
  </si>
  <si>
    <t>итого секция Б:</t>
  </si>
  <si>
    <t>итого секция В:</t>
  </si>
  <si>
    <t>итого секция Г:</t>
  </si>
  <si>
    <t>итого секция Д:</t>
  </si>
  <si>
    <t>итого секция Е:</t>
  </si>
  <si>
    <t>итого секция Ж:</t>
  </si>
  <si>
    <t>21 Кран шаровой, муфтовыйРу=4,0 МПа,          Ду=25 мм</t>
  </si>
  <si>
    <t>22 Кран шаровой, муфтовыйРу=4,0 МПа,          Ду=15 мм</t>
  </si>
  <si>
    <t>20 Кран шаровой, фланцевыйРу=2,5 МПа,                  Ду=65 мм</t>
  </si>
  <si>
    <t>23 Фильтр сетчатый со спускным краномРу=2,5 МПа, Ду=15 мм</t>
  </si>
  <si>
    <t xml:space="preserve">26 Вентиль запорный, муфтовыйРу=4,0 МПа,          Ду=15 мм   </t>
  </si>
  <si>
    <t>28 Фланец круглый стальной приварной встык воротниковый из стали 20, исп.1 (с соедини-тельным выступом), Ру=16бар 1-65-16</t>
  </si>
  <si>
    <t>32 Цилиндры минераловатные (кашированные) δ=40ммдля трубы ø89×3,5</t>
  </si>
  <si>
    <t xml:space="preserve">4 Отопительный прибор стальной панельный, тип 22VK, высота H = 300 мм, с встроенным термостатическим вентилем и воздухоотводчиком, в комплекте с креплением   22VK-300-700  </t>
  </si>
  <si>
    <t>Счетчик холодной воды Ø15 (с импульсным выходом)</t>
  </si>
  <si>
    <t>ВСХд-15</t>
  </si>
  <si>
    <t>Тепловодомер</t>
  </si>
  <si>
    <t>компл.</t>
  </si>
  <si>
    <t>Socla 7bis</t>
  </si>
  <si>
    <t>149B7597</t>
  </si>
  <si>
    <t>Danfoss</t>
  </si>
  <si>
    <t>Устройство внутриквартирного пожаротушения КПК-Пульс Ду15</t>
  </si>
  <si>
    <t>«UNI ISO 7/1»</t>
  </si>
  <si>
    <t>065Bxxxx</t>
  </si>
  <si>
    <t>«Danfoss»</t>
  </si>
  <si>
    <t>шт.</t>
  </si>
  <si>
    <t>Кран шаровой Ду15 (под резьбу)</t>
  </si>
  <si>
    <t>Трубопроводы стальные оцинкованные ГОСТ 3262-75</t>
  </si>
  <si>
    <t>ГОСТ 3262-75</t>
  </si>
  <si>
    <t>88,5х4,0    Ду80мм</t>
  </si>
  <si>
    <t>м</t>
  </si>
  <si>
    <t>42,3х3,2    Ду32мм</t>
  </si>
  <si>
    <t>26,8х2,8    Ду20мм</t>
  </si>
  <si>
    <t>21,3х2,8    Ду15мм</t>
  </si>
  <si>
    <t>Телоизоляция Thermaflex FRZ для Ду80 толщиной 13 мм.</t>
  </si>
  <si>
    <t>Телоизоляция Thermaflex FRZ для Ду32 толщиной 13 мм.</t>
  </si>
  <si>
    <t>Телоизоляция Thermaflex FRZ для Ду25 толщиной 13 мм.</t>
  </si>
  <si>
    <t>Телоизоляция Thermaflex FRZ для Ду20 толщиной 13 мм.</t>
  </si>
  <si>
    <t>Спринклер для мусорокары Ду15</t>
  </si>
  <si>
    <t xml:space="preserve">Кран поливочный Ду25мм для установки в нише на фасаде </t>
  </si>
  <si>
    <t>компл</t>
  </si>
  <si>
    <t>Кран поливочный Ду20мм для установки в мусорокамере с подводом холодной и горячей воды.</t>
  </si>
  <si>
    <t>Металлические изделия для крепления трубопроводов. Серия 5.900-7 вып.4 Опорные конструкции и седства крепления стальных трубопроводов внутрених санитпарно-технических систем.</t>
  </si>
  <si>
    <t>Серия 5.900-7 вып.4</t>
  </si>
  <si>
    <t>кг</t>
  </si>
  <si>
    <t>Счетчик горячей воды Ø15 (с импульсным выходом)</t>
  </si>
  <si>
    <t>ВСГд-15</t>
  </si>
  <si>
    <t>75,5х4,0    Ду65мм</t>
  </si>
  <si>
    <t>33,5х3,2    Ду25мм</t>
  </si>
  <si>
    <t>Телоизоляция Thermaflex FRZ для Ду65 толщиной 13 мм.</t>
  </si>
  <si>
    <t>Автоматический воздухоотводчик "Airvent" Ду15мм Арт.065В8223</t>
  </si>
  <si>
    <t>065В8223</t>
  </si>
  <si>
    <t>Балансировочный клапан  для ГВС DN20 (MSV-BD)</t>
  </si>
  <si>
    <t>003Z4002</t>
  </si>
  <si>
    <t>Компл.</t>
  </si>
  <si>
    <t>Унитаз тарельчатый с косым выпуском,с цельноотливной полочкой в комплекте со смывным бочком БНвпФ</t>
  </si>
  <si>
    <t>ГОСТ 30493-96</t>
  </si>
  <si>
    <t>Умывальник овальный (умывальник с отверстием в полке для центрального смесителя) с креплением на кранштейне в комплекте со смесителем центральным СМ-Ум-ДЦБА и сифоном пластмассовым бутылочным СБУв</t>
  </si>
  <si>
    <t xml:space="preserve">ГОСТ 30493-96  </t>
  </si>
  <si>
    <t xml:space="preserve">Душевой поддон мелкий латунный эмаллированый </t>
  </si>
  <si>
    <t>ГОСТ 23695-94</t>
  </si>
  <si>
    <t>А) Смеситель для душа двухрукояточный с подводками в раздельных отверстиях настенный с душевой сеткой на гибком шланге. Тип См-ДшДРНШл.</t>
  </si>
  <si>
    <t>Б) Сифон с выпуском для мелких душевых поддонов (тип СПМ)</t>
  </si>
  <si>
    <t>Трап чугунный Ду 100 ТВ100</t>
  </si>
  <si>
    <t>ГОСТ 1811-97</t>
  </si>
  <si>
    <t>Трубопровод из труб канализационных поливинилхлоридных Ду100 d110x3,2-P</t>
  </si>
  <si>
    <t>ТУ 6-19-307-86</t>
  </si>
  <si>
    <t>Трубопровод из труб канализационных поливинилхлоридных Ду50 d50x3,2-P</t>
  </si>
  <si>
    <t>Сифон для кондиционеров, с запахозапирающим устройством, с поворотным шарниром, с прочисткой-грязесборником, с резьбовым подсоединением 5/4” и горизонтальным выпуском DN40</t>
  </si>
  <si>
    <t>HL136.3</t>
  </si>
  <si>
    <t>Ревизия  Ду100</t>
  </si>
  <si>
    <t>Противопожарная муфта ОГРАКС-ПМ-110</t>
  </si>
  <si>
    <t>ТУ 5285-027-13267785-04</t>
  </si>
  <si>
    <t>Дренажный насос ГНОМ 7-7 Q=7 м.куб/час, H=7 м, P=0.6 кВт</t>
  </si>
  <si>
    <t>Трубопроводы стальные оцинкованные ГОСТ 3262-75 Ду32</t>
  </si>
  <si>
    <t>Обратный клапан Ду32мм</t>
  </si>
  <si>
    <t>149В2893</t>
  </si>
  <si>
    <t>Воронка водосточная HL62.1  Ду100</t>
  </si>
  <si>
    <t xml:space="preserve">HL62.1  </t>
  </si>
  <si>
    <t>Труба НПВХ 100 РК SDR 17 -110х6,6 техническая ГОСТ Р 51613-2000 МОР=1,6 мПа</t>
  </si>
  <si>
    <t>ГОСТ Р 51613-2000</t>
  </si>
  <si>
    <t>Компенсационный патрубок</t>
  </si>
  <si>
    <t>Тепловая изоляция труб от конденсации из вспененного полиэтилена «Темафлекс» для трубы Ду100 (толщиной 13 мм)</t>
  </si>
  <si>
    <t>«МЗВ-1.6»</t>
  </si>
  <si>
    <t>ОАО «Водоприбор»</t>
  </si>
  <si>
    <t>Дренажный насос ГНОМ 10-10Т Q=10 м.куб/час, H=10 м, P=1,1 кВт В комплекте с щитом управления типа MS-L 1x4.0 и два поплавка.</t>
  </si>
  <si>
    <t>Трубопровод из труб канализационных поливинилхлоридных Ду150 d160x3,6-P</t>
  </si>
  <si>
    <t>Трубопровод из ВЧШГ. Уточнить марку согласно проекта НВК. Ду150мм.</t>
  </si>
  <si>
    <t>Труба НПВХ 160 РК SDR 17 -160х9,5 техническая ГОСТ Р 51613-2000 МОР=1,6 мПа</t>
  </si>
  <si>
    <t>Тепловая изоляция труб от конденсации из вспененного полиэтилена «Темафлекс» для трубы Ду150 (толщиной 13 мм)</t>
  </si>
  <si>
    <t>60х3,5      Ду50мм</t>
  </si>
  <si>
    <t>Телоизоляция Thermaflex FRZ для Ду50 толщиной 13 мм.</t>
  </si>
  <si>
    <t>114х4,5     Ду100мм</t>
  </si>
  <si>
    <t>Телоизоляция Thermaflex FRZ для Ду100 толщиной 13 мм.</t>
  </si>
  <si>
    <t>Телоизоляция Thermaflex FRZ для Ду150 толщиной 13 мм.</t>
  </si>
  <si>
    <t>Насосная станция. Секция Д</t>
  </si>
  <si>
    <t>ANTARUS 3 HELIX V1605/PSG-FC</t>
  </si>
  <si>
    <t>ООО "Элита-Мск"</t>
  </si>
  <si>
    <t>Гидроаккумулятор Barus 50/10</t>
  </si>
  <si>
    <t>Barus 50/10</t>
  </si>
  <si>
    <t>Barus</t>
  </si>
  <si>
    <t>Компенсатор резиновый фланцевый Ду150</t>
  </si>
  <si>
    <t>АрмаТрейд</t>
  </si>
  <si>
    <t>шт</t>
  </si>
  <si>
    <t>ГОСТ 17378-2001</t>
  </si>
  <si>
    <t>Фланец стальной под сварку Ду150 Р=1,6</t>
  </si>
  <si>
    <t>ГОСТ 12820-80</t>
  </si>
  <si>
    <t>Фланец стальной под сварку Ду100 Р=1,6</t>
  </si>
  <si>
    <t>26,8х2,5    Ду20мм</t>
  </si>
  <si>
    <t>Отвод 90-1-168,3х7,1-TS4 ГОСТ 30753-2001</t>
  </si>
  <si>
    <t>ГОСТ 30753-2001</t>
  </si>
  <si>
    <t>Отвод 90-1-114х4,5-TS4 ГОСТ 30753-2001</t>
  </si>
  <si>
    <t>Тройник 90-1-168,3х7,1-TS4 ГОСТ 17376-2001</t>
  </si>
  <si>
    <t>ГОСТ 17376-2001</t>
  </si>
  <si>
    <t>Кран трехходовой 14М1, Ду15 мм</t>
  </si>
  <si>
    <t>ГОСТ 21345-76</t>
  </si>
  <si>
    <t>Манометр показывающий общего назначения МП-ЗУ, Ру=10 кгс/см2</t>
  </si>
  <si>
    <t>ГОСТ 2405-88</t>
  </si>
  <si>
    <t>ОТОПЛЕНИЕ</t>
  </si>
  <si>
    <t>1 Труба                                           ø159х4,5</t>
  </si>
  <si>
    <t>ГОСТ10704-91</t>
  </si>
  <si>
    <t xml:space="preserve">Монтажная </t>
  </si>
  <si>
    <t xml:space="preserve">                                                        Ø133х4,5</t>
  </si>
  <si>
    <t xml:space="preserve">                                                        Ø108х4,0</t>
  </si>
  <si>
    <t xml:space="preserve">                                                        Ø89х3,5</t>
  </si>
  <si>
    <t xml:space="preserve">                                                        Ø76х3,5</t>
  </si>
  <si>
    <t xml:space="preserve">                                                        Ø15х2,8</t>
  </si>
  <si>
    <t>ГОСТ 3262-75*</t>
  </si>
  <si>
    <t>«ROCKWOOL»</t>
  </si>
  <si>
    <t>ЗАО «Минвата»</t>
  </si>
  <si>
    <t xml:space="preserve">                               для трубы ø133×4,5</t>
  </si>
  <si>
    <t>ТУ5762-010-4575203</t>
  </si>
  <si>
    <t>Железнодорожный</t>
  </si>
  <si>
    <t xml:space="preserve">                               для трубы ø108×4,0</t>
  </si>
  <si>
    <t>т.(495)252-7752</t>
  </si>
  <si>
    <t xml:space="preserve">                               для трубы ø89×3,5</t>
  </si>
  <si>
    <t xml:space="preserve">                               для трубы ø76×3,5</t>
  </si>
  <si>
    <t>Монтажная</t>
  </si>
  <si>
    <t>организация</t>
  </si>
  <si>
    <t>MSV-F2</t>
  </si>
  <si>
    <t xml:space="preserve">     003Z0163      </t>
  </si>
  <si>
    <t>ООО</t>
  </si>
  <si>
    <t>То же                                             Ду=65 мм</t>
  </si>
  <si>
    <t>003Z0163</t>
  </si>
  <si>
    <t>JiP-FF</t>
  </si>
  <si>
    <t>065N4287</t>
  </si>
  <si>
    <t>То же</t>
  </si>
  <si>
    <t>065N4282</t>
  </si>
  <si>
    <t>BVR-F</t>
  </si>
  <si>
    <t>065B8203</t>
  </si>
  <si>
    <t>ГОСТ 12821-80</t>
  </si>
  <si>
    <t xml:space="preserve">Фирма </t>
  </si>
  <si>
    <t>1-80-16</t>
  </si>
  <si>
    <t>1-65-16</t>
  </si>
  <si>
    <t>8 Грунтовка ГФ-021</t>
  </si>
  <si>
    <t>ГОСТ 25129-82</t>
  </si>
  <si>
    <t>FVF</t>
  </si>
  <si>
    <t>065В7733</t>
  </si>
  <si>
    <t>065N4286</t>
  </si>
  <si>
    <t xml:space="preserve">                  Ду=65 мм, Ру=2,5 МПа</t>
  </si>
  <si>
    <t>065N4281</t>
  </si>
  <si>
    <t xml:space="preserve">                  Ду=25 мм, Ру=4,0 МПа</t>
  </si>
  <si>
    <t>065N0310</t>
  </si>
  <si>
    <t xml:space="preserve">                  Ду=20 мм, Ру=4,0 МПа</t>
  </si>
  <si>
    <t>065N0305</t>
  </si>
  <si>
    <t>11Б27П1</t>
  </si>
  <si>
    <t>ОАО «Бологовский</t>
  </si>
  <si>
    <t>4 Манометр показывающий, верхний предел измерения 1,6 кгс/см2</t>
  </si>
  <si>
    <t>МП-4У-16</t>
  </si>
  <si>
    <t>Манометровый з-д</t>
  </si>
  <si>
    <t>5 Термометр биметаллический, предел измерения 0÷100ºС,  ø шкалы 100 с бобышкой</t>
  </si>
  <si>
    <t>1-20-16</t>
  </si>
  <si>
    <t>1-25-16</t>
  </si>
  <si>
    <t>8 Труба                                           ø89х3,5</t>
  </si>
  <si>
    <t xml:space="preserve">ЗАО «Минвата» </t>
  </si>
  <si>
    <t xml:space="preserve">                  Ду=32 мм, Ру=4,0 МПа</t>
  </si>
  <si>
    <t>065N0315</t>
  </si>
  <si>
    <t>1-32-16</t>
  </si>
  <si>
    <t xml:space="preserve">Отопление. Секции А </t>
  </si>
  <si>
    <t>NOBO</t>
  </si>
  <si>
    <t>PRADO Universal</t>
  </si>
  <si>
    <t>ООО «Ижевский завод теплового оборудования»</t>
  </si>
  <si>
    <t xml:space="preserve">                                                    11VK-300-1100  </t>
  </si>
  <si>
    <t xml:space="preserve">                                                 11VK-300-1200  </t>
  </si>
  <si>
    <t xml:space="preserve">                                                 11VK-300-1400  </t>
  </si>
  <si>
    <t xml:space="preserve">                                                    20VK-300-1200  </t>
  </si>
  <si>
    <t xml:space="preserve">                                                 21VK-300-800</t>
  </si>
  <si>
    <t xml:space="preserve">                                                 21VK-300-1000                      </t>
  </si>
  <si>
    <t xml:space="preserve">                                                 21VK-300-1100                      </t>
  </si>
  <si>
    <t xml:space="preserve">                                                 21VK-300-1200                      </t>
  </si>
  <si>
    <t xml:space="preserve">                                               22VK-300-800</t>
  </si>
  <si>
    <t xml:space="preserve">                                               22VK-300-1000</t>
  </si>
  <si>
    <t xml:space="preserve">                                               22VK-300-1100</t>
  </si>
  <si>
    <t xml:space="preserve">                                               22VK-300-1200</t>
  </si>
  <si>
    <t xml:space="preserve">                                               22VK-300-1400</t>
  </si>
  <si>
    <t xml:space="preserve">                                               22VK-300-2000</t>
  </si>
  <si>
    <t xml:space="preserve">                                                   33VK-300-800  </t>
  </si>
  <si>
    <t xml:space="preserve">                                                   33VK-300-900  </t>
  </si>
  <si>
    <t xml:space="preserve">                                                   33VK-300-1000  </t>
  </si>
  <si>
    <t xml:space="preserve">                                                   33VK-300-1100  </t>
  </si>
  <si>
    <t xml:space="preserve">                                                   33VK-300-1300  </t>
  </si>
  <si>
    <t xml:space="preserve">                                                   33VK-300-1400  </t>
  </si>
  <si>
    <t xml:space="preserve">                                                   33VK-300-2200  </t>
  </si>
  <si>
    <t xml:space="preserve">                                                   33VK-300-2400  </t>
  </si>
  <si>
    <t>PRADO Classic</t>
  </si>
  <si>
    <t xml:space="preserve">                                                   10-500-600</t>
  </si>
  <si>
    <t xml:space="preserve">                                                   10-500-700</t>
  </si>
  <si>
    <t xml:space="preserve">                                                   10-500-800</t>
  </si>
  <si>
    <t xml:space="preserve">                                                   10-500-1100</t>
  </si>
  <si>
    <t xml:space="preserve">                                                   10-500-1200</t>
  </si>
  <si>
    <t xml:space="preserve">                                     21-500-1500  </t>
  </si>
  <si>
    <t>10 Регистр из 4 гл.труб   ø40х3,5,   L=1,0м</t>
  </si>
  <si>
    <t xml:space="preserve">То же                              ø57х3,0,   L=2,0м       </t>
  </si>
  <si>
    <t xml:space="preserve">То же                              ø57х3,0,   L=2,5м       </t>
  </si>
  <si>
    <t>11 Труба                                         ø15х2,8</t>
  </si>
  <si>
    <t xml:space="preserve">                                                        ø20х2,8</t>
  </si>
  <si>
    <t xml:space="preserve">                                                        ø25х3,2</t>
  </si>
  <si>
    <t xml:space="preserve">                                                        ø32х3,2</t>
  </si>
  <si>
    <t xml:space="preserve">                                                        ø40х3,5</t>
  </si>
  <si>
    <t>12 Труба                                         ø57х3,0</t>
  </si>
  <si>
    <t xml:space="preserve">                                                        ø76х3,5</t>
  </si>
  <si>
    <t xml:space="preserve">                                                        ø89х3,5</t>
  </si>
  <si>
    <t>PRADO</t>
  </si>
  <si>
    <t xml:space="preserve">                                                            ø25x3,5</t>
  </si>
  <si>
    <t>СТК МАРС</t>
  </si>
  <si>
    <t>15 Тройник и отвод  для подключения  к Н-образному узлу</t>
  </si>
  <si>
    <t>16 Накидная гайка для подсоединения отвода</t>
  </si>
  <si>
    <t xml:space="preserve">                                     для трубы   ø25x3,5</t>
  </si>
  <si>
    <t>003Z0162</t>
  </si>
  <si>
    <t>20 Кран шаровой, муфтовый</t>
  </si>
  <si>
    <t>BVR</t>
  </si>
  <si>
    <t>Ду=20 мм</t>
  </si>
  <si>
    <t>065B8208</t>
  </si>
  <si>
    <t>Ду=15 мм</t>
  </si>
  <si>
    <t>065B8207</t>
  </si>
  <si>
    <t xml:space="preserve">                               Ду=25 мм</t>
  </si>
  <si>
    <t>065B8205</t>
  </si>
  <si>
    <t>Y222P</t>
  </si>
  <si>
    <t>149B5157</t>
  </si>
  <si>
    <t xml:space="preserve">                       Ру=2,5 МПа, Ду=20 мм</t>
  </si>
  <si>
    <t>149B5160</t>
  </si>
  <si>
    <t>23 Вентиль запорный с плавной предварительной настройкой, муфтовый  Ду=15 мм</t>
  </si>
  <si>
    <t>USV-I</t>
  </si>
  <si>
    <t>003Z2131</t>
  </si>
  <si>
    <t xml:space="preserve">                                                 Ду=20мм</t>
  </si>
  <si>
    <t>003Z2132</t>
  </si>
  <si>
    <t xml:space="preserve">24 Н-образный запорный клапан прямой, для радиаторов со встроенным термостатическим клапаном; применяется в двухтрубных системах отопления для отключения и дренажа воды из отопительного прибора Ду=20 мм                               </t>
  </si>
  <si>
    <t>PR20 03 20</t>
  </si>
  <si>
    <t>MSV-S</t>
  </si>
  <si>
    <t>003Z4011</t>
  </si>
  <si>
    <t xml:space="preserve">                               Ду=20мм</t>
  </si>
  <si>
    <t>003Z4012</t>
  </si>
  <si>
    <t xml:space="preserve">26 Термостатический элемент, автоматический регулятор температуры     </t>
  </si>
  <si>
    <t>RAW-K</t>
  </si>
  <si>
    <t>013G5030</t>
  </si>
  <si>
    <t>29 Грунтовка ГФ-021</t>
  </si>
  <si>
    <t>30 Краска  МА-22</t>
  </si>
  <si>
    <t>ГОСТ 10503-71</t>
  </si>
  <si>
    <t xml:space="preserve">                                   для трубы ø76×3,5</t>
  </si>
  <si>
    <t xml:space="preserve">                                   для трубы ø57×3,0</t>
  </si>
  <si>
    <t xml:space="preserve">                                   для трубы ø15×2,8</t>
  </si>
  <si>
    <t xml:space="preserve">                                   для трубы ø20×2,8</t>
  </si>
  <si>
    <t xml:space="preserve">                                   для трубы ø25×3,2</t>
  </si>
  <si>
    <t xml:space="preserve">                                   для трубы ø32×3,2</t>
  </si>
  <si>
    <t xml:space="preserve">                                   для трубы ø40×3,5</t>
  </si>
  <si>
    <t>32 Крепеж отопительных приборов к полу</t>
  </si>
  <si>
    <t xml:space="preserve">Отопление. Секции Б </t>
  </si>
  <si>
    <t xml:space="preserve">                                                    11VK-300-1500  </t>
  </si>
  <si>
    <t xml:space="preserve">                                                 11VK-300-1800  </t>
  </si>
  <si>
    <t xml:space="preserve">                                                 11VK-300-1900  </t>
  </si>
  <si>
    <t xml:space="preserve">                                                 21VK-300-1200</t>
  </si>
  <si>
    <t xml:space="preserve">                                                 21VK-300-1300                      </t>
  </si>
  <si>
    <t xml:space="preserve">                                                 21VK-300-1400                      </t>
  </si>
  <si>
    <t xml:space="preserve">                                                 21VK-300-1900                      </t>
  </si>
  <si>
    <t xml:space="preserve">                                               22VK-300-1900</t>
  </si>
  <si>
    <t xml:space="preserve">                                                   33VK-300-1200  </t>
  </si>
  <si>
    <t>А</t>
  </si>
  <si>
    <t>Б</t>
  </si>
  <si>
    <t>В</t>
  </si>
  <si>
    <t>Г</t>
  </si>
  <si>
    <t>Д</t>
  </si>
  <si>
    <t>Е</t>
  </si>
  <si>
    <t>Ж</t>
  </si>
  <si>
    <t>7 шт резерва</t>
  </si>
  <si>
    <t>1 шт резерв</t>
  </si>
  <si>
    <t>итого по спецификации</t>
  </si>
  <si>
    <t>26,8х3,2    Ду25мм</t>
  </si>
  <si>
    <t>по объекту:</t>
  </si>
  <si>
    <t>Сети водостока (К2) Секция Г, Д</t>
  </si>
  <si>
    <t>3 Автоматический воздухоотводчик "Airvent" Ду15мм Арт.065В8223</t>
  </si>
  <si>
    <t>"Airvent"</t>
  </si>
  <si>
    <t>6 Отопительный прибор стальной панельный, тип 33VK, высота H = 300 мм, с встроенным термостатическим вентилем и воздухоотводчиком, в комплекте с креплением  33VK-300-600</t>
  </si>
  <si>
    <t xml:space="preserve">                                                   33VK-300-700</t>
  </si>
  <si>
    <r>
      <t>14 Теплосчетчик G=0,6м3/ч (</t>
    </r>
    <r>
      <rPr>
        <b/>
        <sz val="12"/>
        <rFont val="Times New Roman"/>
        <family val="1"/>
      </rPr>
      <t>выход импульсный</t>
    </r>
    <r>
      <rPr>
        <sz val="12"/>
        <rFont val="Times New Roman"/>
        <family val="1"/>
      </rPr>
      <t xml:space="preserve">), Ду=16мм для подающего трубопровода, в комлекте с шаровым краном с гнездом для датчика </t>
    </r>
  </si>
  <si>
    <t xml:space="preserve">                               Ду=20 мм</t>
  </si>
  <si>
    <t>065B8204</t>
  </si>
  <si>
    <r>
      <t>15 Теплосчетчик G=0,6м3/ч (</t>
    </r>
    <r>
      <rPr>
        <b/>
        <sz val="12"/>
        <rFont val="Times New Roman"/>
        <family val="1"/>
      </rPr>
      <t>выход  импульсный</t>
    </r>
    <r>
      <rPr>
        <sz val="12"/>
        <rFont val="Times New Roman"/>
        <family val="1"/>
      </rPr>
      <t xml:space="preserve">), Ду=16мм для подающего трубопровода, в комлекте с шаровым краном с гнездом для датчика </t>
    </r>
  </si>
  <si>
    <t xml:space="preserve">3 Отопительный прибор стальной панельный, тип 20VK, высота H = 300 мм, с встроенным термостатическим вентилем и воздухоотводчиком, в комплекте с креплением  </t>
  </si>
  <si>
    <t xml:space="preserve">                                                   33VK-300-700  </t>
  </si>
  <si>
    <t xml:space="preserve">6 Отопительный прибор стальной панельный, тип 33VK, высота H = 300 мм, с встроенным термостатическим вентилем и воздухоотводчиком, в комплекте с креплением   33VK-300-600  </t>
  </si>
  <si>
    <r>
      <t>15 Теплосчетчик G=0,6м3/ч (</t>
    </r>
    <r>
      <rPr>
        <b/>
        <sz val="12"/>
        <rFont val="Times New Roman"/>
        <family val="1"/>
      </rPr>
      <t>выход импульсный</t>
    </r>
    <r>
      <rPr>
        <sz val="12"/>
        <rFont val="Times New Roman"/>
        <family val="1"/>
      </rPr>
      <t xml:space="preserve">), Ду=16мм для подающего трубопровода, в комлекте с шаровым краном с гнездом для датчика </t>
    </r>
  </si>
  <si>
    <t xml:space="preserve">27 Автоматический воздухоотводчик с  резьбовым соединением Ру=1,0 Мпа, Ду=1 5мм </t>
  </si>
  <si>
    <t xml:space="preserve">                                                 21VK-300-1000</t>
  </si>
  <si>
    <r>
      <t>14 Теплосчетчик G=0,6м3/ч (</t>
    </r>
    <r>
      <rPr>
        <b/>
        <sz val="12"/>
        <rFont val="Times New Roman"/>
        <family val="1"/>
      </rPr>
      <t>выход  импульсный</t>
    </r>
    <r>
      <rPr>
        <sz val="12"/>
        <rFont val="Times New Roman"/>
        <family val="1"/>
      </rPr>
      <t xml:space="preserve">), Ду=16мм для подающего трубопровода, в комлекте с шаровым краном с гнездом для датчика </t>
    </r>
  </si>
  <si>
    <r>
      <t>13 Теплосчетчик G=0,6м3/ч (</t>
    </r>
    <r>
      <rPr>
        <b/>
        <sz val="12"/>
        <rFont val="Times New Roman"/>
        <family val="1"/>
      </rPr>
      <t>выход  импульсный</t>
    </r>
    <r>
      <rPr>
        <sz val="12"/>
        <rFont val="Times New Roman"/>
        <family val="1"/>
      </rPr>
      <t xml:space="preserve">), Ду=16мм для подающего трубопровода, в комлекте с шаровым краном с гнездом для датчика </t>
    </r>
  </si>
  <si>
    <t xml:space="preserve">29 Автоматический воздухоотводчик с  резьбовым соединением Ру=1,0 Мпа, Ду=1 5мм </t>
  </si>
  <si>
    <t xml:space="preserve">24 Н-образный запорный клапан прямой, для радиаторов со встроенным термостатическим клапаном; применяется в двухтрубных системах отопления для отключения и дренажа воды из отопительного прибора Ду=15мм                               </t>
  </si>
  <si>
    <t xml:space="preserve">28 Автоматический воздухоотводчик с  резьбовым соединением Ру=1,0 Мпа, Ду=1 5мм </t>
  </si>
  <si>
    <t>Цена за единицу, руб.</t>
  </si>
  <si>
    <t>Материалы</t>
  </si>
  <si>
    <t>Работы</t>
  </si>
  <si>
    <t>Стоимость материала, руб.</t>
  </si>
  <si>
    <t>Стоимость работы, руб.</t>
  </si>
  <si>
    <t>Общая стоимость, руб.</t>
  </si>
  <si>
    <t>Завод изготовитель</t>
  </si>
  <si>
    <t>Единица,   изм.</t>
  </si>
  <si>
    <t>Кол-во</t>
  </si>
  <si>
    <t>Тип, марка</t>
  </si>
  <si>
    <t>Наименование оборудования, расходных материалов и монтажных работ</t>
  </si>
  <si>
    <t>Сети ХВС (В1) Секция А,Б,В,Ж,Г,Д,Ж.</t>
  </si>
  <si>
    <t>Сети ГВС (Т3, Т4) Секция А,Б,В,Ж,Г,Д,Ж.</t>
  </si>
  <si>
    <t>Сети канализации (К1) Секция А,Б,В,Ж,Г,Д,Ж.</t>
  </si>
  <si>
    <t>Сети напорной канализации (К1н, К2н) Секция А,Б,В,Ж,Г,Д,Ж.</t>
  </si>
  <si>
    <t>Отопление (сборные магистрали)А,Б,В,Ж,Г,Д,Ж.</t>
  </si>
  <si>
    <t>1 Электрообогреватель NOBO  N=0,5 кВт с встроенным термостатом ЭОА1</t>
  </si>
  <si>
    <t>То же                                           N=1,0 кВт ЭОА2</t>
  </si>
  <si>
    <t>1 Электрообогреватель NOBO  N=1,0 кВт с встроенным термостатом ЭОБ1 ЭОБ2</t>
  </si>
  <si>
    <t>То же                                           N=1,0 кВт ЭОВ2</t>
  </si>
  <si>
    <t>1 Электрообогреватель NOBO  N=0,5 кВт с встроенным термостатом ЭОВ1</t>
  </si>
  <si>
    <t>1 Электрообогреватель NOBO  N=1,0 кВт с встроенным термостатом ЭОГ1</t>
  </si>
  <si>
    <t>1 Электрообогреватель NOBO  N=0,5 кВт с встроенным термостатом ЭОД1</t>
  </si>
  <si>
    <t>То же                                           N=1,0 кВт ЭОД2</t>
  </si>
  <si>
    <t>1 Электрообогреватель NOBO  N=1,0 кВт с встроенным термостатом ЭОЕ1</t>
  </si>
  <si>
    <t>1 Электрообогреватель NOBO  N=0,5 кВт с встроенным термостатом ЭОЖ1</t>
  </si>
  <si>
    <t>То же                                           N=1,0 кВт ЭОЖ2</t>
  </si>
  <si>
    <t>Монтажная  организация</t>
  </si>
  <si>
    <t>Код оборудования, изделя, материала</t>
  </si>
  <si>
    <t>итого Отопление:</t>
  </si>
  <si>
    <t>Водоснабжение</t>
  </si>
  <si>
    <t xml:space="preserve">«Генподрядчик»                                                                                                                                                                              </t>
  </si>
  <si>
    <t>"Подрядчик"</t>
  </si>
  <si>
    <t xml:space="preserve">Генеральный  директор </t>
  </si>
  <si>
    <t xml:space="preserve">Генеральный  директор                 </t>
  </si>
  <si>
    <t xml:space="preserve"> " ____ "  ______________ 2015 г. </t>
  </si>
  <si>
    <t>" ____ "  ______________ 2015 г.</t>
  </si>
  <si>
    <t>_________________</t>
  </si>
  <si>
    <t xml:space="preserve">  _____________ </t>
  </si>
  <si>
    <t>Приложение № 1</t>
  </si>
  <si>
    <t>к договору подряда №       от "10" ноября 2015г</t>
  </si>
  <si>
    <t>СМЕТА</t>
  </si>
  <si>
    <t xml:space="preserve">на монтаж систем:  отопления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</si>
</sst>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theme="1"/>
      <name val="Calibri"/>
      <family val="2"/>
    </font>
    <font>
      <sz val="16"/>
      <color rgb="FF000000"/>
      <name val="Times New Roman"/>
      <family val="1"/>
    </font>
    <font>
      <sz val="12"/>
      <color rgb="FF000000"/>
      <name val="Calibri"/>
      <family val="2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12" borderId="10" xfId="0" applyFont="1" applyFill="1" applyBorder="1" applyAlignment="1">
      <alignment vertical="top" wrapText="1"/>
    </xf>
    <xf numFmtId="0" fontId="1" fillId="12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2" fillId="12" borderId="10" xfId="0" applyFont="1" applyFill="1" applyBorder="1" applyAlignment="1">
      <alignment vertical="top" wrapText="1"/>
    </xf>
    <xf numFmtId="0" fontId="1" fillId="12" borderId="10" xfId="0" applyFont="1" applyFill="1" applyBorder="1" applyAlignment="1">
      <alignment horizontal="center" vertical="top" wrapText="1"/>
    </xf>
    <xf numFmtId="3" fontId="1" fillId="12" borderId="10" xfId="0" applyNumberFormat="1" applyFont="1" applyFill="1" applyBorder="1" applyAlignment="1">
      <alignment horizontal="center" vertical="center" wrapText="1"/>
    </xf>
    <xf numFmtId="4" fontId="1" fillId="12" borderId="10" xfId="0" applyNumberFormat="1" applyFont="1" applyFill="1" applyBorder="1" applyAlignment="1">
      <alignment horizontal="center" vertical="center" wrapText="1"/>
    </xf>
    <xf numFmtId="4" fontId="1" fillId="12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vertical="top" wrapText="1"/>
    </xf>
    <xf numFmtId="0" fontId="1" fillId="13" borderId="10" xfId="0" applyFont="1" applyFill="1" applyBorder="1" applyAlignment="1">
      <alignment horizontal="center" wrapText="1"/>
    </xf>
    <xf numFmtId="0" fontId="1" fillId="13" borderId="10" xfId="0" applyFont="1" applyFill="1" applyBorder="1" applyAlignment="1">
      <alignment horizontal="center" vertical="center" wrapText="1"/>
    </xf>
    <xf numFmtId="3" fontId="1" fillId="13" borderId="10" xfId="0" applyNumberFormat="1" applyFont="1" applyFill="1" applyBorder="1" applyAlignment="1">
      <alignment horizontal="center" vertical="center" wrapText="1"/>
    </xf>
    <xf numFmtId="4" fontId="1" fillId="13" borderId="10" xfId="0" applyNumberFormat="1" applyFont="1" applyFill="1" applyBorder="1" applyAlignment="1">
      <alignment horizontal="center" vertical="center" wrapText="1"/>
    </xf>
    <xf numFmtId="4" fontId="1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wrapText="1"/>
    </xf>
    <xf numFmtId="0" fontId="1" fillId="13" borderId="10" xfId="0" applyFont="1" applyFill="1" applyBorder="1" applyAlignment="1">
      <alignment wrapText="1"/>
    </xf>
    <xf numFmtId="0" fontId="2" fillId="13" borderId="10" xfId="0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wrapText="1"/>
    </xf>
    <xf numFmtId="0" fontId="2" fillId="13" borderId="10" xfId="0" applyFont="1" applyFill="1" applyBorder="1" applyAlignment="1">
      <alignment horizontal="left" vertical="top" wrapText="1"/>
    </xf>
    <xf numFmtId="0" fontId="2" fillId="13" borderId="10" xfId="0" applyFont="1" applyFill="1" applyBorder="1" applyAlignment="1">
      <alignment horizontal="left" vertical="center" wrapText="1"/>
    </xf>
    <xf numFmtId="3" fontId="1" fillId="13" borderId="10" xfId="0" applyNumberFormat="1" applyFont="1" applyFill="1" applyBorder="1" applyAlignment="1">
      <alignment horizontal="left" vertical="center" wrapText="1"/>
    </xf>
    <xf numFmtId="4" fontId="1" fillId="13" borderId="10" xfId="0" applyNumberFormat="1" applyFont="1" applyFill="1" applyBorder="1" applyAlignment="1">
      <alignment horizontal="left" vertical="center" wrapText="1"/>
    </xf>
    <xf numFmtId="4" fontId="2" fillId="13" borderId="10" xfId="0" applyNumberFormat="1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71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/>
    </xf>
    <xf numFmtId="4" fontId="1" fillId="12" borderId="16" xfId="0" applyNumberFormat="1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13" borderId="15" xfId="0" applyFont="1" applyFill="1" applyBorder="1" applyAlignment="1">
      <alignment horizontal="left" wrapText="1"/>
    </xf>
    <xf numFmtId="0" fontId="2" fillId="13" borderId="15" xfId="0" applyFont="1" applyFill="1" applyBorder="1" applyAlignment="1">
      <alignment vertical="top" wrapText="1"/>
    </xf>
    <xf numFmtId="0" fontId="2" fillId="13" borderId="15" xfId="0" applyFont="1" applyFill="1" applyBorder="1" applyAlignment="1">
      <alignment horizontal="center" vertical="center"/>
    </xf>
    <xf numFmtId="4" fontId="2" fillId="13" borderId="16" xfId="0" applyNumberFormat="1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vertical="top" wrapText="1"/>
    </xf>
    <xf numFmtId="0" fontId="2" fillId="19" borderId="10" xfId="0" applyFont="1" applyFill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4" fontId="2" fillId="19" borderId="10" xfId="0" applyNumberFormat="1" applyFont="1" applyFill="1" applyBorder="1" applyAlignment="1">
      <alignment horizontal="center" vertical="center"/>
    </xf>
    <xf numFmtId="4" fontId="2" fillId="19" borderId="16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/>
    </xf>
    <xf numFmtId="184" fontId="0" fillId="0" borderId="10" xfId="0" applyNumberFormat="1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top" wrapText="1"/>
    </xf>
    <xf numFmtId="184" fontId="60" fillId="0" borderId="10" xfId="0" applyNumberFormat="1" applyFont="1" applyBorder="1" applyAlignment="1">
      <alignment horizontal="center" vertical="center"/>
    </xf>
    <xf numFmtId="184" fontId="31" fillId="0" borderId="10" xfId="0" applyNumberFormat="1" applyFont="1" applyBorder="1" applyAlignment="1">
      <alignment horizontal="center" vertical="center"/>
    </xf>
    <xf numFmtId="184" fontId="32" fillId="0" borderId="10" xfId="0" applyNumberFormat="1" applyFont="1" applyBorder="1" applyAlignment="1">
      <alignment horizontal="center" vertical="center"/>
    </xf>
    <xf numFmtId="0" fontId="2" fillId="13" borderId="17" xfId="0" applyFont="1" applyFill="1" applyBorder="1" applyAlignment="1">
      <alignment vertical="top" wrapText="1"/>
    </xf>
    <xf numFmtId="0" fontId="2" fillId="13" borderId="18" xfId="0" applyFont="1" applyFill="1" applyBorder="1" applyAlignment="1">
      <alignment vertical="top" wrapText="1"/>
    </xf>
    <xf numFmtId="0" fontId="2" fillId="13" borderId="19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32" fillId="0" borderId="0" xfId="0" applyNumberFormat="1" applyFont="1" applyAlignment="1">
      <alignment horizontal="center" vertical="center"/>
    </xf>
    <xf numFmtId="171" fontId="62" fillId="0" borderId="0" xfId="0" applyNumberFormat="1" applyFont="1" applyAlignment="1">
      <alignment horizontal="center" vertical="center"/>
    </xf>
    <xf numFmtId="171" fontId="61" fillId="0" borderId="0" xfId="0" applyNumberFormat="1" applyFont="1" applyAlignment="1">
      <alignment vertical="center"/>
    </xf>
    <xf numFmtId="171" fontId="6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1" fontId="63" fillId="0" borderId="0" xfId="0" applyNumberFormat="1" applyFont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64" fillId="0" borderId="0" xfId="0" applyFont="1" applyFill="1" applyBorder="1" applyAlignment="1">
      <alignment/>
    </xf>
    <xf numFmtId="4" fontId="2" fillId="1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1" fontId="2" fillId="0" borderId="20" xfId="0" applyNumberFormat="1" applyFont="1" applyFill="1" applyBorder="1" applyAlignment="1">
      <alignment horizontal="center" vertical="center" wrapText="1"/>
    </xf>
    <xf numFmtId="171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71" fontId="2" fillId="0" borderId="22" xfId="0" applyNumberFormat="1" applyFont="1" applyFill="1" applyBorder="1" applyAlignment="1">
      <alignment horizontal="center" vertical="center" wrapText="1"/>
    </xf>
    <xf numFmtId="171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1" fontId="61" fillId="0" borderId="0" xfId="0" applyNumberFormat="1" applyFont="1" applyAlignment="1">
      <alignment horizontal="left" vertical="center"/>
    </xf>
    <xf numFmtId="0" fontId="1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8"/>
  <sheetViews>
    <sheetView tabSelected="1" zoomScale="70" zoomScaleNormal="70" zoomScalePageLayoutView="0" workbookViewId="0" topLeftCell="A1">
      <selection activeCell="E14" sqref="E14"/>
    </sheetView>
  </sheetViews>
  <sheetFormatPr defaultColWidth="9.140625" defaultRowHeight="12.75"/>
  <cols>
    <col min="1" max="1" width="6.28125" style="16" customWidth="1"/>
    <col min="2" max="2" width="66.57421875" style="17" customWidth="1"/>
    <col min="3" max="3" width="20.00390625" style="17" customWidth="1"/>
    <col min="4" max="4" width="21.57421875" style="17" hidden="1" customWidth="1"/>
    <col min="5" max="5" width="17.421875" style="17" customWidth="1"/>
    <col min="6" max="6" width="10.7109375" style="4" customWidth="1"/>
    <col min="7" max="7" width="7.421875" style="3" customWidth="1"/>
    <col min="8" max="8" width="14.7109375" style="3" customWidth="1"/>
    <col min="9" max="9" width="12.7109375" style="4" customWidth="1"/>
    <col min="10" max="10" width="23.7109375" style="3" hidden="1" customWidth="1"/>
    <col min="11" max="11" width="23.421875" style="4" customWidth="1"/>
    <col min="12" max="12" width="25.7109375" style="4" customWidth="1"/>
    <col min="13" max="19" width="6.421875" style="17" hidden="1" customWidth="1"/>
    <col min="20" max="20" width="9.140625" style="52" hidden="1" customWidth="1"/>
    <col min="21" max="21" width="9.140625" style="53" hidden="1" customWidth="1"/>
    <col min="22" max="23" width="9.140625" style="17" hidden="1" customWidth="1"/>
    <col min="24" max="24" width="9.140625" style="17" customWidth="1"/>
    <col min="25" max="25" width="11.7109375" style="17" hidden="1" customWidth="1"/>
    <col min="26" max="26" width="17.421875" style="17" hidden="1" customWidth="1"/>
    <col min="27" max="16384" width="9.140625" style="17" customWidth="1"/>
  </cols>
  <sheetData>
    <row r="1" spans="2:12" ht="21.75" customHeight="1">
      <c r="B1" s="110"/>
      <c r="K1" s="120" t="s">
        <v>556</v>
      </c>
      <c r="L1" s="120"/>
    </row>
    <row r="2" spans="2:12" ht="18" customHeight="1">
      <c r="B2" s="110"/>
      <c r="K2" s="120" t="s">
        <v>557</v>
      </c>
      <c r="L2" s="120"/>
    </row>
    <row r="3" spans="2:13" ht="15.75">
      <c r="B3" s="112" t="s">
        <v>558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5" spans="1:12" ht="15.75">
      <c r="A5" s="112" t="s">
        <v>559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2:12" ht="15.75">
      <c r="B6" s="112" t="s">
        <v>496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ht="31.5" customHeight="1" thickBot="1"/>
    <row r="8" spans="1:21" s="16" customFormat="1" ht="38.25" customHeight="1">
      <c r="A8" s="124" t="s">
        <v>28</v>
      </c>
      <c r="B8" s="115" t="s">
        <v>527</v>
      </c>
      <c r="C8" s="115" t="s">
        <v>526</v>
      </c>
      <c r="D8" s="122" t="s">
        <v>545</v>
      </c>
      <c r="E8" s="115" t="s">
        <v>523</v>
      </c>
      <c r="F8" s="115" t="s">
        <v>524</v>
      </c>
      <c r="G8" s="115" t="s">
        <v>525</v>
      </c>
      <c r="H8" s="121" t="s">
        <v>517</v>
      </c>
      <c r="I8" s="121"/>
      <c r="J8" s="118" t="s">
        <v>520</v>
      </c>
      <c r="K8" s="118" t="s">
        <v>521</v>
      </c>
      <c r="L8" s="113" t="s">
        <v>522</v>
      </c>
      <c r="M8" s="16" t="s">
        <v>485</v>
      </c>
      <c r="N8" s="16" t="s">
        <v>486</v>
      </c>
      <c r="O8" s="16" t="s">
        <v>487</v>
      </c>
      <c r="P8" s="16" t="s">
        <v>488</v>
      </c>
      <c r="Q8" s="16" t="s">
        <v>489</v>
      </c>
      <c r="R8" s="16" t="s">
        <v>490</v>
      </c>
      <c r="S8" s="16" t="s">
        <v>491</v>
      </c>
      <c r="T8" s="54" t="s">
        <v>494</v>
      </c>
      <c r="U8" s="55"/>
    </row>
    <row r="9" spans="1:21" s="16" customFormat="1" ht="66.75" customHeight="1">
      <c r="A9" s="125"/>
      <c r="B9" s="116"/>
      <c r="C9" s="116"/>
      <c r="D9" s="123"/>
      <c r="E9" s="116"/>
      <c r="F9" s="116"/>
      <c r="G9" s="116"/>
      <c r="H9" s="19" t="s">
        <v>518</v>
      </c>
      <c r="I9" s="23" t="s">
        <v>519</v>
      </c>
      <c r="J9" s="119"/>
      <c r="K9" s="119"/>
      <c r="L9" s="114"/>
      <c r="T9" s="54"/>
      <c r="U9" s="55"/>
    </row>
    <row r="10" spans="1:21" s="16" customFormat="1" ht="19.5" customHeight="1">
      <c r="A10" s="93"/>
      <c r="B10" s="85" t="s">
        <v>547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T10" s="54"/>
      <c r="U10" s="55"/>
    </row>
    <row r="11" spans="1:21" s="16" customFormat="1" ht="22.5" customHeight="1">
      <c r="A11" s="61"/>
      <c r="B11" s="57" t="s">
        <v>528</v>
      </c>
      <c r="C11" s="57"/>
      <c r="D11" s="18"/>
      <c r="E11" s="57"/>
      <c r="F11" s="57"/>
      <c r="G11" s="57"/>
      <c r="H11" s="58"/>
      <c r="I11" s="59"/>
      <c r="J11" s="60"/>
      <c r="K11" s="60"/>
      <c r="L11" s="62"/>
      <c r="T11" s="54"/>
      <c r="U11" s="55"/>
    </row>
    <row r="12" spans="1:26" ht="18.75" customHeight="1">
      <c r="A12" s="63">
        <v>1</v>
      </c>
      <c r="B12" s="5" t="s">
        <v>223</v>
      </c>
      <c r="C12" s="6" t="s">
        <v>224</v>
      </c>
      <c r="D12" s="5"/>
      <c r="E12" s="6" t="s">
        <v>225</v>
      </c>
      <c r="F12" s="7" t="s">
        <v>226</v>
      </c>
      <c r="G12" s="22">
        <f>T12</f>
        <v>556</v>
      </c>
      <c r="H12" s="84"/>
      <c r="I12" s="21"/>
      <c r="J12" s="20">
        <f>G12*H12</f>
        <v>0</v>
      </c>
      <c r="K12" s="21">
        <f>G12*I12</f>
        <v>0</v>
      </c>
      <c r="L12" s="64">
        <f>J12+K12</f>
        <v>0</v>
      </c>
      <c r="M12" s="17">
        <v>100</v>
      </c>
      <c r="N12" s="17">
        <v>73</v>
      </c>
      <c r="O12" s="17">
        <v>82</v>
      </c>
      <c r="P12" s="17">
        <v>91</v>
      </c>
      <c r="Q12" s="17">
        <v>73</v>
      </c>
      <c r="R12" s="17">
        <v>64</v>
      </c>
      <c r="S12" s="17">
        <v>73</v>
      </c>
      <c r="T12" s="52">
        <f>SUM(M12:S12)</f>
        <v>556</v>
      </c>
      <c r="U12" s="53">
        <f aca="true" t="shared" si="0" ref="U12:U75">T12-G12</f>
        <v>0</v>
      </c>
      <c r="Y12" s="83">
        <v>566.1290322580645</v>
      </c>
      <c r="Z12" s="17">
        <f>((H12+Y12)*G12*1.28-(H12*G12))/G12</f>
        <v>724.6451612903227</v>
      </c>
    </row>
    <row r="13" spans="1:26" ht="66" customHeight="1">
      <c r="A13" s="63">
        <v>2</v>
      </c>
      <c r="B13" s="5" t="s">
        <v>189</v>
      </c>
      <c r="C13" s="6"/>
      <c r="D13" s="5"/>
      <c r="E13" s="5"/>
      <c r="F13" s="7" t="s">
        <v>226</v>
      </c>
      <c r="G13" s="22">
        <f aca="true" t="shared" si="1" ref="G13:G76">T13</f>
        <v>190</v>
      </c>
      <c r="H13" s="84"/>
      <c r="I13" s="21"/>
      <c r="J13" s="20">
        <f aca="true" t="shared" si="2" ref="J13:J76">G13*H13</f>
        <v>0</v>
      </c>
      <c r="K13" s="21">
        <f aca="true" t="shared" si="3" ref="K13:K76">G13*I13</f>
        <v>0</v>
      </c>
      <c r="L13" s="64">
        <f aca="true" t="shared" si="4" ref="L13:L76">J13+K13</f>
        <v>0</v>
      </c>
      <c r="M13" s="17">
        <v>34</v>
      </c>
      <c r="N13" s="17">
        <v>25</v>
      </c>
      <c r="O13" s="17">
        <v>28</v>
      </c>
      <c r="P13" s="17">
        <v>31</v>
      </c>
      <c r="Q13" s="17">
        <v>25</v>
      </c>
      <c r="R13" s="17">
        <v>22</v>
      </c>
      <c r="S13" s="17">
        <v>25</v>
      </c>
      <c r="T13" s="52">
        <f aca="true" t="shared" si="5" ref="T13:T78">SUM(M13:S13)</f>
        <v>190</v>
      </c>
      <c r="U13" s="53">
        <f t="shared" si="0"/>
        <v>0</v>
      </c>
      <c r="Y13" s="83">
        <v>566.1290322580645</v>
      </c>
      <c r="Z13" s="17">
        <f aca="true" t="shared" si="6" ref="Z13:Z76">((H13+Y13)*G13*1.28-(H13*G13))/G13</f>
        <v>724.6451612903227</v>
      </c>
    </row>
    <row r="14" spans="1:26" ht="63">
      <c r="A14" s="63">
        <v>3</v>
      </c>
      <c r="B14" s="5" t="s">
        <v>188</v>
      </c>
      <c r="C14" s="6" t="s">
        <v>227</v>
      </c>
      <c r="D14" s="6" t="s">
        <v>228</v>
      </c>
      <c r="E14" s="6" t="s">
        <v>229</v>
      </c>
      <c r="F14" s="7" t="s">
        <v>226</v>
      </c>
      <c r="G14" s="22">
        <f t="shared" si="1"/>
        <v>366</v>
      </c>
      <c r="H14" s="84"/>
      <c r="I14" s="21"/>
      <c r="J14" s="20">
        <f t="shared" si="2"/>
        <v>0</v>
      </c>
      <c r="K14" s="21">
        <f t="shared" si="3"/>
        <v>0</v>
      </c>
      <c r="L14" s="64">
        <f t="shared" si="4"/>
        <v>0</v>
      </c>
      <c r="M14" s="17">
        <v>66</v>
      </c>
      <c r="N14" s="17">
        <v>48</v>
      </c>
      <c r="O14" s="17">
        <v>54</v>
      </c>
      <c r="P14" s="17">
        <v>60</v>
      </c>
      <c r="Q14" s="17">
        <v>48</v>
      </c>
      <c r="R14" s="17">
        <v>42</v>
      </c>
      <c r="S14" s="17">
        <v>48</v>
      </c>
      <c r="T14" s="52">
        <f t="shared" si="5"/>
        <v>366</v>
      </c>
      <c r="U14" s="53">
        <f t="shared" si="0"/>
        <v>0</v>
      </c>
      <c r="Y14" s="83">
        <v>967.741935483871</v>
      </c>
      <c r="Z14" s="17">
        <f t="shared" si="6"/>
        <v>1238.7096774193549</v>
      </c>
    </row>
    <row r="15" spans="1:26" ht="22.5" customHeight="1">
      <c r="A15" s="63">
        <v>4</v>
      </c>
      <c r="B15" s="5" t="s">
        <v>230</v>
      </c>
      <c r="C15" s="6"/>
      <c r="D15" s="5"/>
      <c r="E15" s="5"/>
      <c r="F15" s="7" t="s">
        <v>226</v>
      </c>
      <c r="G15" s="22">
        <f t="shared" si="1"/>
        <v>497</v>
      </c>
      <c r="H15" s="84"/>
      <c r="I15" s="21"/>
      <c r="J15" s="20">
        <f t="shared" si="2"/>
        <v>0</v>
      </c>
      <c r="K15" s="21">
        <f t="shared" si="3"/>
        <v>0</v>
      </c>
      <c r="L15" s="64">
        <f t="shared" si="4"/>
        <v>0</v>
      </c>
      <c r="M15" s="17">
        <v>80</v>
      </c>
      <c r="N15" s="17">
        <v>53</v>
      </c>
      <c r="O15" s="17">
        <v>71</v>
      </c>
      <c r="P15" s="17">
        <v>89</v>
      </c>
      <c r="Q15" s="17">
        <v>71</v>
      </c>
      <c r="R15" s="17">
        <v>62</v>
      </c>
      <c r="S15" s="17">
        <v>71</v>
      </c>
      <c r="T15" s="52">
        <f t="shared" si="5"/>
        <v>497</v>
      </c>
      <c r="U15" s="53">
        <f t="shared" si="0"/>
        <v>0</v>
      </c>
      <c r="Y15" s="83">
        <v>471.7741935483871</v>
      </c>
      <c r="Z15" s="17">
        <f t="shared" si="6"/>
        <v>603.8709677419355</v>
      </c>
    </row>
    <row r="16" spans="1:26" ht="31.5" customHeight="1">
      <c r="A16" s="63">
        <v>5</v>
      </c>
      <c r="B16" s="5" t="s">
        <v>179</v>
      </c>
      <c r="C16" s="6" t="s">
        <v>292</v>
      </c>
      <c r="D16" s="6"/>
      <c r="E16" s="6" t="s">
        <v>293</v>
      </c>
      <c r="F16" s="7" t="s">
        <v>234</v>
      </c>
      <c r="G16" s="22">
        <f t="shared" si="1"/>
        <v>1</v>
      </c>
      <c r="H16" s="84"/>
      <c r="I16" s="21"/>
      <c r="J16" s="20">
        <f t="shared" si="2"/>
        <v>0</v>
      </c>
      <c r="K16" s="21">
        <f t="shared" si="3"/>
        <v>0</v>
      </c>
      <c r="L16" s="64">
        <f t="shared" si="4"/>
        <v>0</v>
      </c>
      <c r="P16" s="17">
        <v>1</v>
      </c>
      <c r="Q16" s="17">
        <v>0</v>
      </c>
      <c r="R16" s="17">
        <v>0</v>
      </c>
      <c r="S16" s="17">
        <v>0</v>
      </c>
      <c r="T16" s="52">
        <f t="shared" si="5"/>
        <v>1</v>
      </c>
      <c r="U16" s="53">
        <f t="shared" si="0"/>
        <v>0</v>
      </c>
      <c r="Y16" s="83">
        <v>1509.6774193548388</v>
      </c>
      <c r="Z16" s="17">
        <f t="shared" si="6"/>
        <v>1932.3870967741937</v>
      </c>
    </row>
    <row r="17" spans="1:26" ht="18.75">
      <c r="A17" s="63">
        <v>6</v>
      </c>
      <c r="B17" s="5" t="s">
        <v>180</v>
      </c>
      <c r="C17" s="6" t="s">
        <v>231</v>
      </c>
      <c r="D17" s="6" t="s">
        <v>232</v>
      </c>
      <c r="E17" s="6" t="s">
        <v>233</v>
      </c>
      <c r="F17" s="7" t="s">
        <v>234</v>
      </c>
      <c r="G17" s="22">
        <f t="shared" si="1"/>
        <v>7</v>
      </c>
      <c r="H17" s="84"/>
      <c r="I17" s="21"/>
      <c r="J17" s="20">
        <f t="shared" si="2"/>
        <v>0</v>
      </c>
      <c r="K17" s="21">
        <f t="shared" si="3"/>
        <v>0</v>
      </c>
      <c r="L17" s="64">
        <f t="shared" si="4"/>
        <v>0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52">
        <f t="shared" si="5"/>
        <v>7</v>
      </c>
      <c r="U17" s="53">
        <f t="shared" si="0"/>
        <v>0</v>
      </c>
      <c r="Y17" s="83">
        <v>943.5483870967741</v>
      </c>
      <c r="Z17" s="17">
        <f t="shared" si="6"/>
        <v>1207.741935483871</v>
      </c>
    </row>
    <row r="18" spans="1:26" ht="18.75">
      <c r="A18" s="63">
        <v>7</v>
      </c>
      <c r="B18" s="5" t="s">
        <v>181</v>
      </c>
      <c r="C18" s="6" t="s">
        <v>231</v>
      </c>
      <c r="D18" s="6" t="s">
        <v>232</v>
      </c>
      <c r="E18" s="6" t="s">
        <v>233</v>
      </c>
      <c r="F18" s="7" t="s">
        <v>234</v>
      </c>
      <c r="G18" s="22">
        <f t="shared" si="1"/>
        <v>62</v>
      </c>
      <c r="H18" s="84"/>
      <c r="I18" s="21"/>
      <c r="J18" s="20">
        <f t="shared" si="2"/>
        <v>0</v>
      </c>
      <c r="K18" s="21">
        <f t="shared" si="3"/>
        <v>0</v>
      </c>
      <c r="L18" s="64">
        <f t="shared" si="4"/>
        <v>0</v>
      </c>
      <c r="M18" s="17">
        <v>11</v>
      </c>
      <c r="N18" s="17">
        <v>8</v>
      </c>
      <c r="O18" s="17">
        <v>10</v>
      </c>
      <c r="P18" s="17">
        <v>10</v>
      </c>
      <c r="Q18" s="17">
        <v>8</v>
      </c>
      <c r="R18" s="17">
        <v>7</v>
      </c>
      <c r="S18" s="17">
        <v>8</v>
      </c>
      <c r="T18" s="52">
        <f t="shared" si="5"/>
        <v>62</v>
      </c>
      <c r="U18" s="53">
        <f t="shared" si="0"/>
        <v>0</v>
      </c>
      <c r="Y18" s="83">
        <v>188.70967741935485</v>
      </c>
      <c r="Z18" s="17">
        <f t="shared" si="6"/>
        <v>241.5483870967742</v>
      </c>
    </row>
    <row r="19" spans="1:26" ht="18.75">
      <c r="A19" s="63">
        <v>8</v>
      </c>
      <c r="B19" s="5" t="s">
        <v>182</v>
      </c>
      <c r="C19" s="6" t="s">
        <v>231</v>
      </c>
      <c r="D19" s="6" t="s">
        <v>232</v>
      </c>
      <c r="E19" s="6" t="s">
        <v>233</v>
      </c>
      <c r="F19" s="7" t="s">
        <v>234</v>
      </c>
      <c r="G19" s="22">
        <f t="shared" si="1"/>
        <v>12</v>
      </c>
      <c r="H19" s="84"/>
      <c r="I19" s="21"/>
      <c r="J19" s="20">
        <f t="shared" si="2"/>
        <v>0</v>
      </c>
      <c r="K19" s="21">
        <f t="shared" si="3"/>
        <v>0</v>
      </c>
      <c r="L19" s="64">
        <f t="shared" si="4"/>
        <v>0</v>
      </c>
      <c r="M19" s="17">
        <v>2</v>
      </c>
      <c r="N19" s="17">
        <v>1</v>
      </c>
      <c r="O19" s="17">
        <v>2</v>
      </c>
      <c r="P19" s="17">
        <v>2</v>
      </c>
      <c r="Q19" s="17">
        <v>2</v>
      </c>
      <c r="R19" s="17">
        <v>1</v>
      </c>
      <c r="S19" s="17">
        <v>2</v>
      </c>
      <c r="T19" s="52">
        <f t="shared" si="5"/>
        <v>12</v>
      </c>
      <c r="U19" s="53">
        <f t="shared" si="0"/>
        <v>0</v>
      </c>
      <c r="Y19" s="83">
        <v>94.35483870967742</v>
      </c>
      <c r="Z19" s="17">
        <f t="shared" si="6"/>
        <v>120.77419354838709</v>
      </c>
    </row>
    <row r="20" spans="1:26" ht="18.75">
      <c r="A20" s="63">
        <v>9</v>
      </c>
      <c r="B20" s="5" t="s">
        <v>183</v>
      </c>
      <c r="C20" s="6" t="s">
        <v>231</v>
      </c>
      <c r="D20" s="6" t="s">
        <v>232</v>
      </c>
      <c r="E20" s="6" t="s">
        <v>233</v>
      </c>
      <c r="F20" s="7" t="s">
        <v>234</v>
      </c>
      <c r="G20" s="22">
        <f t="shared" si="1"/>
        <v>7</v>
      </c>
      <c r="H20" s="84"/>
      <c r="I20" s="21"/>
      <c r="J20" s="20">
        <f t="shared" si="2"/>
        <v>0</v>
      </c>
      <c r="K20" s="21">
        <f t="shared" si="3"/>
        <v>0</v>
      </c>
      <c r="L20" s="64">
        <f t="shared" si="4"/>
        <v>0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52">
        <f t="shared" si="5"/>
        <v>7</v>
      </c>
      <c r="U20" s="53">
        <f t="shared" si="0"/>
        <v>0</v>
      </c>
      <c r="Y20" s="83">
        <v>94.35483870967742</v>
      </c>
      <c r="Z20" s="17">
        <f t="shared" si="6"/>
        <v>120.7741935483871</v>
      </c>
    </row>
    <row r="21" spans="1:26" ht="15.75">
      <c r="A21" s="63">
        <v>10</v>
      </c>
      <c r="B21" s="5" t="s">
        <v>235</v>
      </c>
      <c r="C21" s="6" t="s">
        <v>231</v>
      </c>
      <c r="D21" s="6" t="s">
        <v>232</v>
      </c>
      <c r="E21" s="6" t="s">
        <v>233</v>
      </c>
      <c r="F21" s="7" t="s">
        <v>234</v>
      </c>
      <c r="G21" s="22">
        <f t="shared" si="1"/>
        <v>90</v>
      </c>
      <c r="H21" s="84"/>
      <c r="I21" s="21"/>
      <c r="J21" s="20">
        <f t="shared" si="2"/>
        <v>0</v>
      </c>
      <c r="K21" s="21">
        <f t="shared" si="3"/>
        <v>0</v>
      </c>
      <c r="L21" s="64">
        <f t="shared" si="4"/>
        <v>0</v>
      </c>
      <c r="M21" s="17">
        <v>14</v>
      </c>
      <c r="N21" s="17">
        <v>11</v>
      </c>
      <c r="O21" s="17">
        <v>16</v>
      </c>
      <c r="P21" s="17">
        <v>15</v>
      </c>
      <c r="Q21" s="17">
        <v>9</v>
      </c>
      <c r="R21" s="17">
        <v>12</v>
      </c>
      <c r="S21" s="17">
        <v>13</v>
      </c>
      <c r="T21" s="52">
        <f t="shared" si="5"/>
        <v>90</v>
      </c>
      <c r="U21" s="53">
        <f t="shared" si="0"/>
        <v>0</v>
      </c>
      <c r="Y21" s="83">
        <v>94.35483870967742</v>
      </c>
      <c r="Z21" s="17">
        <f t="shared" si="6"/>
        <v>120.7741935483871</v>
      </c>
    </row>
    <row r="22" spans="1:26" ht="31.5">
      <c r="A22" s="63">
        <v>11</v>
      </c>
      <c r="B22" s="5" t="s">
        <v>190</v>
      </c>
      <c r="C22" s="6" t="s">
        <v>237</v>
      </c>
      <c r="D22" s="5"/>
      <c r="E22" s="5"/>
      <c r="F22" s="7" t="s">
        <v>239</v>
      </c>
      <c r="G22" s="22">
        <f t="shared" si="1"/>
        <v>21</v>
      </c>
      <c r="H22" s="20"/>
      <c r="I22" s="21"/>
      <c r="J22" s="20">
        <f t="shared" si="2"/>
        <v>0</v>
      </c>
      <c r="K22" s="21">
        <f t="shared" si="3"/>
        <v>0</v>
      </c>
      <c r="L22" s="64">
        <f t="shared" si="4"/>
        <v>0</v>
      </c>
      <c r="M22" s="17">
        <v>0</v>
      </c>
      <c r="N22" s="17">
        <v>0</v>
      </c>
      <c r="O22" s="17">
        <v>0</v>
      </c>
      <c r="Q22" s="17">
        <v>21</v>
      </c>
      <c r="S22" s="17">
        <v>0</v>
      </c>
      <c r="T22" s="52">
        <f t="shared" si="5"/>
        <v>21</v>
      </c>
      <c r="U22" s="53">
        <f t="shared" si="0"/>
        <v>0</v>
      </c>
      <c r="Y22" s="82">
        <v>454.3</v>
      </c>
      <c r="Z22" s="17">
        <f>((H22+Y22)*G22*1.28-(H22*G22))/G22</f>
        <v>581.504</v>
      </c>
    </row>
    <row r="23" spans="1:26" ht="15.75">
      <c r="A23" s="63">
        <v>12</v>
      </c>
      <c r="B23" s="5" t="s">
        <v>301</v>
      </c>
      <c r="C23" s="6" t="s">
        <v>237</v>
      </c>
      <c r="D23" s="5"/>
      <c r="E23" s="5"/>
      <c r="F23" s="7" t="s">
        <v>239</v>
      </c>
      <c r="G23" s="22">
        <f t="shared" si="1"/>
        <v>75</v>
      </c>
      <c r="H23" s="84"/>
      <c r="I23" s="21"/>
      <c r="J23" s="20">
        <f t="shared" si="2"/>
        <v>0</v>
      </c>
      <c r="K23" s="21">
        <f t="shared" si="3"/>
        <v>0</v>
      </c>
      <c r="L23" s="64">
        <f t="shared" si="4"/>
        <v>0</v>
      </c>
      <c r="M23" s="17">
        <v>0</v>
      </c>
      <c r="N23" s="17">
        <v>0</v>
      </c>
      <c r="O23" s="17">
        <v>0</v>
      </c>
      <c r="P23" s="17">
        <v>50</v>
      </c>
      <c r="Q23" s="17">
        <v>25</v>
      </c>
      <c r="R23" s="17">
        <v>0</v>
      </c>
      <c r="S23" s="17">
        <v>0</v>
      </c>
      <c r="T23" s="52">
        <f t="shared" si="5"/>
        <v>75</v>
      </c>
      <c r="U23" s="53">
        <f t="shared" si="0"/>
        <v>0</v>
      </c>
      <c r="Y23" s="83">
        <v>377.4193548387097</v>
      </c>
      <c r="Z23" s="17">
        <f t="shared" si="6"/>
        <v>483.09677419354836</v>
      </c>
    </row>
    <row r="24" spans="1:26" ht="15.75">
      <c r="A24" s="63">
        <v>13</v>
      </c>
      <c r="B24" s="5" t="s">
        <v>238</v>
      </c>
      <c r="C24" s="6" t="s">
        <v>237</v>
      </c>
      <c r="D24" s="5"/>
      <c r="E24" s="5"/>
      <c r="F24" s="7" t="s">
        <v>239</v>
      </c>
      <c r="G24" s="22">
        <f t="shared" si="1"/>
        <v>280</v>
      </c>
      <c r="H24" s="84"/>
      <c r="I24" s="21"/>
      <c r="J24" s="20">
        <f t="shared" si="2"/>
        <v>0</v>
      </c>
      <c r="K24" s="21">
        <f t="shared" si="3"/>
        <v>0</v>
      </c>
      <c r="L24" s="64">
        <f t="shared" si="4"/>
        <v>0</v>
      </c>
      <c r="M24" s="17">
        <v>45</v>
      </c>
      <c r="N24" s="17">
        <v>50</v>
      </c>
      <c r="O24" s="17">
        <v>45</v>
      </c>
      <c r="P24" s="17">
        <v>20</v>
      </c>
      <c r="Q24" s="17">
        <v>25</v>
      </c>
      <c r="R24" s="17">
        <v>50</v>
      </c>
      <c r="S24" s="17">
        <v>45</v>
      </c>
      <c r="T24" s="52">
        <f t="shared" si="5"/>
        <v>280</v>
      </c>
      <c r="U24" s="53">
        <f t="shared" si="0"/>
        <v>0</v>
      </c>
      <c r="Y24" s="83">
        <v>283.06451612903226</v>
      </c>
      <c r="Z24" s="17">
        <f t="shared" si="6"/>
        <v>362.3225806451613</v>
      </c>
    </row>
    <row r="25" spans="1:26" ht="19.5" customHeight="1">
      <c r="A25" s="63">
        <v>14</v>
      </c>
      <c r="B25" s="5" t="s">
        <v>240</v>
      </c>
      <c r="C25" s="6" t="s">
        <v>237</v>
      </c>
      <c r="D25" s="5"/>
      <c r="E25" s="5"/>
      <c r="F25" s="7" t="s">
        <v>239</v>
      </c>
      <c r="G25" s="22">
        <f t="shared" si="1"/>
        <v>2190</v>
      </c>
      <c r="H25" s="84"/>
      <c r="I25" s="21"/>
      <c r="J25" s="20">
        <f t="shared" si="2"/>
        <v>0</v>
      </c>
      <c r="K25" s="21">
        <f t="shared" si="3"/>
        <v>0</v>
      </c>
      <c r="L25" s="64">
        <f t="shared" si="4"/>
        <v>0</v>
      </c>
      <c r="M25" s="17">
        <v>380</v>
      </c>
      <c r="N25" s="17">
        <v>270</v>
      </c>
      <c r="O25" s="17">
        <v>350</v>
      </c>
      <c r="P25" s="17">
        <v>360</v>
      </c>
      <c r="Q25" s="17">
        <v>270</v>
      </c>
      <c r="R25" s="17">
        <v>260</v>
      </c>
      <c r="S25" s="17">
        <v>300</v>
      </c>
      <c r="T25" s="52">
        <f t="shared" si="5"/>
        <v>2190</v>
      </c>
      <c r="U25" s="53">
        <f t="shared" si="0"/>
        <v>0</v>
      </c>
      <c r="Y25" s="83">
        <v>207.5806451612903</v>
      </c>
      <c r="Z25" s="17">
        <f t="shared" si="6"/>
        <v>265.7032258064516</v>
      </c>
    </row>
    <row r="26" spans="1:26" ht="15.75">
      <c r="A26" s="63">
        <v>15</v>
      </c>
      <c r="B26" s="5" t="s">
        <v>495</v>
      </c>
      <c r="C26" s="6" t="s">
        <v>237</v>
      </c>
      <c r="D26" s="5"/>
      <c r="E26" s="5"/>
      <c r="F26" s="7" t="s">
        <v>239</v>
      </c>
      <c r="G26" s="22">
        <f t="shared" si="1"/>
        <v>108</v>
      </c>
      <c r="H26" s="84"/>
      <c r="I26" s="21"/>
      <c r="J26" s="20">
        <f t="shared" si="2"/>
        <v>0</v>
      </c>
      <c r="K26" s="21">
        <f t="shared" si="3"/>
        <v>0</v>
      </c>
      <c r="L26" s="64">
        <f t="shared" si="4"/>
        <v>0</v>
      </c>
      <c r="M26" s="17">
        <v>14</v>
      </c>
      <c r="N26" s="17">
        <v>12</v>
      </c>
      <c r="O26" s="17">
        <v>20</v>
      </c>
      <c r="P26" s="17">
        <v>18</v>
      </c>
      <c r="Q26" s="17">
        <v>18</v>
      </c>
      <c r="R26" s="17">
        <v>12</v>
      </c>
      <c r="S26" s="17">
        <v>14</v>
      </c>
      <c r="T26" s="52">
        <f t="shared" si="5"/>
        <v>108</v>
      </c>
      <c r="U26" s="53">
        <f t="shared" si="0"/>
        <v>0</v>
      </c>
      <c r="Y26" s="83">
        <v>188.70967741935485</v>
      </c>
      <c r="Z26" s="17">
        <f t="shared" si="6"/>
        <v>241.5483870967742</v>
      </c>
    </row>
    <row r="27" spans="1:26" ht="15.75">
      <c r="A27" s="63">
        <v>16</v>
      </c>
      <c r="B27" s="5" t="s">
        <v>241</v>
      </c>
      <c r="C27" s="6" t="s">
        <v>237</v>
      </c>
      <c r="D27" s="5"/>
      <c r="E27" s="5"/>
      <c r="F27" s="7" t="s">
        <v>239</v>
      </c>
      <c r="G27" s="22">
        <f t="shared" si="1"/>
        <v>42</v>
      </c>
      <c r="H27" s="84"/>
      <c r="I27" s="21"/>
      <c r="J27" s="20">
        <f t="shared" si="2"/>
        <v>0</v>
      </c>
      <c r="K27" s="21">
        <f t="shared" si="3"/>
        <v>0</v>
      </c>
      <c r="L27" s="64">
        <f t="shared" si="4"/>
        <v>0</v>
      </c>
      <c r="M27" s="17">
        <v>6</v>
      </c>
      <c r="N27" s="17">
        <v>6</v>
      </c>
      <c r="O27" s="17">
        <v>6</v>
      </c>
      <c r="P27" s="17">
        <v>6</v>
      </c>
      <c r="Q27" s="17">
        <v>6</v>
      </c>
      <c r="R27" s="17">
        <v>6</v>
      </c>
      <c r="S27" s="17">
        <v>6</v>
      </c>
      <c r="T27" s="52">
        <f t="shared" si="5"/>
        <v>42</v>
      </c>
      <c r="U27" s="53">
        <f t="shared" si="0"/>
        <v>0</v>
      </c>
      <c r="Y27" s="83">
        <v>169.83870967741936</v>
      </c>
      <c r="Z27" s="17">
        <f t="shared" si="6"/>
        <v>217.39354838709676</v>
      </c>
    </row>
    <row r="28" spans="1:26" ht="15.75">
      <c r="A28" s="63">
        <v>17</v>
      </c>
      <c r="B28" s="5" t="s">
        <v>242</v>
      </c>
      <c r="C28" s="6" t="s">
        <v>237</v>
      </c>
      <c r="D28" s="5"/>
      <c r="E28" s="5"/>
      <c r="F28" s="7" t="s">
        <v>239</v>
      </c>
      <c r="G28" s="22">
        <f t="shared" si="1"/>
        <v>345</v>
      </c>
      <c r="H28" s="84"/>
      <c r="I28" s="21"/>
      <c r="J28" s="20">
        <f t="shared" si="2"/>
        <v>0</v>
      </c>
      <c r="K28" s="21">
        <f t="shared" si="3"/>
        <v>0</v>
      </c>
      <c r="L28" s="64">
        <f t="shared" si="4"/>
        <v>0</v>
      </c>
      <c r="M28" s="17">
        <v>60</v>
      </c>
      <c r="N28" s="17">
        <v>50</v>
      </c>
      <c r="O28" s="17">
        <v>60</v>
      </c>
      <c r="P28" s="17">
        <v>50</v>
      </c>
      <c r="Q28" s="17">
        <v>50</v>
      </c>
      <c r="R28" s="17">
        <v>35</v>
      </c>
      <c r="S28" s="17">
        <v>40</v>
      </c>
      <c r="T28" s="52">
        <f t="shared" si="5"/>
        <v>345</v>
      </c>
      <c r="U28" s="53">
        <f t="shared" si="0"/>
        <v>0</v>
      </c>
      <c r="Y28" s="83">
        <v>150.96774193548387</v>
      </c>
      <c r="Z28" s="17">
        <f t="shared" si="6"/>
        <v>193.23870967741937</v>
      </c>
    </row>
    <row r="29" spans="1:26" ht="18" customHeight="1">
      <c r="A29" s="63">
        <v>18</v>
      </c>
      <c r="B29" s="5" t="s">
        <v>303</v>
      </c>
      <c r="C29" s="6"/>
      <c r="D29" s="5"/>
      <c r="E29" s="5"/>
      <c r="F29" s="7" t="s">
        <v>239</v>
      </c>
      <c r="G29" s="22">
        <f t="shared" si="1"/>
        <v>21</v>
      </c>
      <c r="H29" s="84"/>
      <c r="I29" s="21"/>
      <c r="J29" s="20">
        <f t="shared" si="2"/>
        <v>0</v>
      </c>
      <c r="K29" s="21">
        <f t="shared" si="3"/>
        <v>0</v>
      </c>
      <c r="L29" s="64">
        <f t="shared" si="4"/>
        <v>0</v>
      </c>
      <c r="M29" s="17">
        <v>0</v>
      </c>
      <c r="O29" s="17">
        <v>0</v>
      </c>
      <c r="P29" s="17">
        <v>0</v>
      </c>
      <c r="Q29" s="17">
        <v>21</v>
      </c>
      <c r="R29" s="17">
        <v>0</v>
      </c>
      <c r="S29" s="17">
        <v>0</v>
      </c>
      <c r="T29" s="52">
        <f t="shared" si="5"/>
        <v>21</v>
      </c>
      <c r="U29" s="53">
        <f t="shared" si="0"/>
        <v>0</v>
      </c>
      <c r="Y29" s="83"/>
      <c r="Z29" s="17">
        <f t="shared" si="6"/>
        <v>0</v>
      </c>
    </row>
    <row r="30" spans="1:26" ht="21" customHeight="1">
      <c r="A30" s="63">
        <v>19</v>
      </c>
      <c r="B30" s="5" t="s">
        <v>302</v>
      </c>
      <c r="C30" s="6"/>
      <c r="D30" s="5"/>
      <c r="E30" s="5"/>
      <c r="F30" s="7" t="s">
        <v>239</v>
      </c>
      <c r="G30" s="22">
        <f t="shared" si="1"/>
        <v>75</v>
      </c>
      <c r="H30" s="84"/>
      <c r="I30" s="21"/>
      <c r="J30" s="20">
        <f t="shared" si="2"/>
        <v>0</v>
      </c>
      <c r="K30" s="21">
        <f t="shared" si="3"/>
        <v>0</v>
      </c>
      <c r="L30" s="64">
        <f t="shared" si="4"/>
        <v>0</v>
      </c>
      <c r="M30" s="17">
        <v>0</v>
      </c>
      <c r="O30" s="17">
        <v>0</v>
      </c>
      <c r="P30" s="17">
        <v>50</v>
      </c>
      <c r="Q30" s="17">
        <v>25</v>
      </c>
      <c r="R30" s="17">
        <v>0</v>
      </c>
      <c r="S30" s="17">
        <v>0</v>
      </c>
      <c r="T30" s="52">
        <f t="shared" si="5"/>
        <v>75</v>
      </c>
      <c r="U30" s="53">
        <f t="shared" si="0"/>
        <v>0</v>
      </c>
      <c r="Y30" s="83">
        <v>94.35483870967742</v>
      </c>
      <c r="Z30" s="17">
        <f t="shared" si="6"/>
        <v>120.77419354838709</v>
      </c>
    </row>
    <row r="31" spans="1:26" ht="21" customHeight="1">
      <c r="A31" s="63">
        <v>20</v>
      </c>
      <c r="B31" s="5" t="s">
        <v>243</v>
      </c>
      <c r="C31" s="6"/>
      <c r="D31" s="5"/>
      <c r="E31" s="5"/>
      <c r="F31" s="7" t="s">
        <v>239</v>
      </c>
      <c r="G31" s="22">
        <f t="shared" si="1"/>
        <v>280</v>
      </c>
      <c r="H31" s="84"/>
      <c r="I31" s="21"/>
      <c r="J31" s="20">
        <f t="shared" si="2"/>
        <v>0</v>
      </c>
      <c r="K31" s="21">
        <f t="shared" si="3"/>
        <v>0</v>
      </c>
      <c r="L31" s="64">
        <f t="shared" si="4"/>
        <v>0</v>
      </c>
      <c r="M31" s="17">
        <v>45</v>
      </c>
      <c r="N31" s="17">
        <v>50</v>
      </c>
      <c r="O31" s="17">
        <v>45</v>
      </c>
      <c r="P31" s="17">
        <v>20</v>
      </c>
      <c r="Q31" s="17">
        <v>25</v>
      </c>
      <c r="R31" s="17">
        <v>50</v>
      </c>
      <c r="S31" s="17">
        <v>45</v>
      </c>
      <c r="T31" s="52">
        <f t="shared" si="5"/>
        <v>280</v>
      </c>
      <c r="U31" s="53">
        <f t="shared" si="0"/>
        <v>0</v>
      </c>
      <c r="Y31" s="83">
        <v>94.35483870967742</v>
      </c>
      <c r="Z31" s="17">
        <f t="shared" si="6"/>
        <v>120.77419354838709</v>
      </c>
    </row>
    <row r="32" spans="1:26" ht="19.5" customHeight="1">
      <c r="A32" s="63">
        <v>21</v>
      </c>
      <c r="B32" s="5" t="s">
        <v>244</v>
      </c>
      <c r="C32" s="6"/>
      <c r="D32" s="5"/>
      <c r="E32" s="5"/>
      <c r="F32" s="7" t="s">
        <v>239</v>
      </c>
      <c r="G32" s="22">
        <f t="shared" si="1"/>
        <v>2190</v>
      </c>
      <c r="H32" s="84"/>
      <c r="I32" s="21"/>
      <c r="J32" s="20">
        <f t="shared" si="2"/>
        <v>0</v>
      </c>
      <c r="K32" s="21">
        <f t="shared" si="3"/>
        <v>0</v>
      </c>
      <c r="L32" s="64">
        <f t="shared" si="4"/>
        <v>0</v>
      </c>
      <c r="M32" s="17">
        <v>380</v>
      </c>
      <c r="N32" s="17">
        <v>270</v>
      </c>
      <c r="O32" s="17">
        <v>350</v>
      </c>
      <c r="P32" s="17">
        <v>360</v>
      </c>
      <c r="Q32" s="17">
        <v>270</v>
      </c>
      <c r="R32" s="17">
        <v>260</v>
      </c>
      <c r="S32" s="17">
        <v>300</v>
      </c>
      <c r="T32" s="52">
        <f t="shared" si="5"/>
        <v>2190</v>
      </c>
      <c r="U32" s="53">
        <f t="shared" si="0"/>
        <v>0</v>
      </c>
      <c r="Y32" s="83">
        <v>94.35483870967742</v>
      </c>
      <c r="Z32" s="17">
        <f t="shared" si="6"/>
        <v>120.7741935483871</v>
      </c>
    </row>
    <row r="33" spans="1:26" ht="19.5" customHeight="1">
      <c r="A33" s="63">
        <v>22</v>
      </c>
      <c r="B33" s="5" t="s">
        <v>245</v>
      </c>
      <c r="C33" s="6"/>
      <c r="D33" s="5"/>
      <c r="E33" s="5"/>
      <c r="F33" s="7" t="s">
        <v>239</v>
      </c>
      <c r="G33" s="22">
        <f t="shared" si="1"/>
        <v>108</v>
      </c>
      <c r="H33" s="84"/>
      <c r="I33" s="21"/>
      <c r="J33" s="20">
        <f t="shared" si="2"/>
        <v>0</v>
      </c>
      <c r="K33" s="21">
        <f t="shared" si="3"/>
        <v>0</v>
      </c>
      <c r="L33" s="64">
        <f t="shared" si="4"/>
        <v>0</v>
      </c>
      <c r="M33" s="17">
        <v>14</v>
      </c>
      <c r="N33" s="17">
        <v>12</v>
      </c>
      <c r="O33" s="17">
        <v>20</v>
      </c>
      <c r="P33" s="17">
        <v>18</v>
      </c>
      <c r="Q33" s="17">
        <v>18</v>
      </c>
      <c r="R33" s="17">
        <v>12</v>
      </c>
      <c r="S33" s="17">
        <v>14</v>
      </c>
      <c r="T33" s="52">
        <f t="shared" si="5"/>
        <v>108</v>
      </c>
      <c r="U33" s="53">
        <f t="shared" si="0"/>
        <v>0</v>
      </c>
      <c r="Y33" s="83">
        <v>94.35483870967742</v>
      </c>
      <c r="Z33" s="17">
        <f t="shared" si="6"/>
        <v>120.7741935483871</v>
      </c>
    </row>
    <row r="34" spans="1:26" ht="21.75" customHeight="1">
      <c r="A34" s="63">
        <v>23</v>
      </c>
      <c r="B34" s="5" t="s">
        <v>246</v>
      </c>
      <c r="C34" s="6"/>
      <c r="D34" s="5"/>
      <c r="E34" s="5"/>
      <c r="F34" s="7" t="s">
        <v>239</v>
      </c>
      <c r="G34" s="22">
        <f t="shared" si="1"/>
        <v>42</v>
      </c>
      <c r="H34" s="84"/>
      <c r="I34" s="21"/>
      <c r="J34" s="20">
        <f t="shared" si="2"/>
        <v>0</v>
      </c>
      <c r="K34" s="21">
        <f t="shared" si="3"/>
        <v>0</v>
      </c>
      <c r="L34" s="64">
        <f t="shared" si="4"/>
        <v>0</v>
      </c>
      <c r="M34" s="17">
        <v>6</v>
      </c>
      <c r="N34" s="17">
        <v>6</v>
      </c>
      <c r="O34" s="17">
        <v>6</v>
      </c>
      <c r="P34" s="17">
        <v>6</v>
      </c>
      <c r="Q34" s="17">
        <v>6</v>
      </c>
      <c r="R34" s="17">
        <v>6</v>
      </c>
      <c r="S34" s="17">
        <v>6</v>
      </c>
      <c r="T34" s="52">
        <f t="shared" si="5"/>
        <v>42</v>
      </c>
      <c r="U34" s="53">
        <f t="shared" si="0"/>
        <v>0</v>
      </c>
      <c r="Y34" s="83">
        <v>94.35483870967742</v>
      </c>
      <c r="Z34" s="17">
        <f t="shared" si="6"/>
        <v>120.7741935483871</v>
      </c>
    </row>
    <row r="35" spans="1:26" ht="15.75">
      <c r="A35" s="63">
        <v>24</v>
      </c>
      <c r="B35" s="5" t="s">
        <v>247</v>
      </c>
      <c r="C35" s="6"/>
      <c r="D35" s="5"/>
      <c r="E35" s="5"/>
      <c r="F35" s="7" t="s">
        <v>234</v>
      </c>
      <c r="G35" s="22">
        <f t="shared" si="1"/>
        <v>7</v>
      </c>
      <c r="H35" s="84"/>
      <c r="I35" s="21"/>
      <c r="J35" s="20">
        <f t="shared" si="2"/>
        <v>0</v>
      </c>
      <c r="K35" s="21">
        <f t="shared" si="3"/>
        <v>0</v>
      </c>
      <c r="L35" s="64">
        <f t="shared" si="4"/>
        <v>0</v>
      </c>
      <c r="M35" s="17">
        <v>1</v>
      </c>
      <c r="N35" s="17">
        <v>1</v>
      </c>
      <c r="O35" s="17">
        <v>1</v>
      </c>
      <c r="P35" s="17">
        <v>1</v>
      </c>
      <c r="Q35" s="17">
        <v>1</v>
      </c>
      <c r="R35" s="17">
        <v>1</v>
      </c>
      <c r="S35" s="17">
        <v>1</v>
      </c>
      <c r="T35" s="52">
        <f t="shared" si="5"/>
        <v>7</v>
      </c>
      <c r="U35" s="53">
        <f t="shared" si="0"/>
        <v>0</v>
      </c>
      <c r="Y35" s="83">
        <v>283.06451612903226</v>
      </c>
      <c r="Z35" s="17">
        <f t="shared" si="6"/>
        <v>362.32258064516134</v>
      </c>
    </row>
    <row r="36" spans="1:26" ht="15.75">
      <c r="A36" s="63">
        <v>25</v>
      </c>
      <c r="B36" s="5" t="s">
        <v>248</v>
      </c>
      <c r="C36" s="6"/>
      <c r="D36" s="5"/>
      <c r="E36" s="5"/>
      <c r="F36" s="7" t="s">
        <v>249</v>
      </c>
      <c r="G36" s="22">
        <f t="shared" si="1"/>
        <v>12</v>
      </c>
      <c r="H36" s="84"/>
      <c r="I36" s="21"/>
      <c r="J36" s="20">
        <f t="shared" si="2"/>
        <v>0</v>
      </c>
      <c r="K36" s="21">
        <f t="shared" si="3"/>
        <v>0</v>
      </c>
      <c r="L36" s="64">
        <f t="shared" si="4"/>
        <v>0</v>
      </c>
      <c r="M36" s="17">
        <v>2</v>
      </c>
      <c r="N36" s="17">
        <v>1</v>
      </c>
      <c r="O36" s="17">
        <v>2</v>
      </c>
      <c r="P36" s="17">
        <v>2</v>
      </c>
      <c r="Q36" s="17">
        <v>2</v>
      </c>
      <c r="R36" s="17">
        <v>1</v>
      </c>
      <c r="S36" s="17">
        <v>2</v>
      </c>
      <c r="T36" s="52">
        <f t="shared" si="5"/>
        <v>12</v>
      </c>
      <c r="U36" s="53">
        <f t="shared" si="0"/>
        <v>0</v>
      </c>
      <c r="Y36" s="83">
        <v>471.7741935483871</v>
      </c>
      <c r="Z36" s="17">
        <f t="shared" si="6"/>
        <v>603.8709677419355</v>
      </c>
    </row>
    <row r="37" spans="1:26" ht="31.5">
      <c r="A37" s="63">
        <v>26</v>
      </c>
      <c r="B37" s="5" t="s">
        <v>250</v>
      </c>
      <c r="C37" s="6"/>
      <c r="D37" s="5"/>
      <c r="E37" s="5"/>
      <c r="F37" s="7" t="s">
        <v>249</v>
      </c>
      <c r="G37" s="22">
        <f t="shared" si="1"/>
        <v>7</v>
      </c>
      <c r="H37" s="84"/>
      <c r="I37" s="21"/>
      <c r="J37" s="20">
        <f t="shared" si="2"/>
        <v>0</v>
      </c>
      <c r="K37" s="21">
        <f t="shared" si="3"/>
        <v>0</v>
      </c>
      <c r="L37" s="64">
        <f t="shared" si="4"/>
        <v>0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  <c r="R37" s="17">
        <v>1</v>
      </c>
      <c r="S37" s="17">
        <v>1</v>
      </c>
      <c r="T37" s="52">
        <f t="shared" si="5"/>
        <v>7</v>
      </c>
      <c r="U37" s="53">
        <f t="shared" si="0"/>
        <v>0</v>
      </c>
      <c r="Y37" s="83">
        <v>471.7741935483871</v>
      </c>
      <c r="Z37" s="17">
        <f t="shared" si="6"/>
        <v>603.8709677419355</v>
      </c>
    </row>
    <row r="38" spans="1:26" ht="68.25" customHeight="1">
      <c r="A38" s="63">
        <v>27</v>
      </c>
      <c r="B38" s="5" t="s">
        <v>191</v>
      </c>
      <c r="C38" s="6" t="s">
        <v>252</v>
      </c>
      <c r="D38" s="5"/>
      <c r="E38" s="5"/>
      <c r="F38" s="7" t="s">
        <v>253</v>
      </c>
      <c r="G38" s="22">
        <f t="shared" si="1"/>
        <v>350</v>
      </c>
      <c r="H38" s="84"/>
      <c r="I38" s="21"/>
      <c r="J38" s="20">
        <f t="shared" si="2"/>
        <v>0</v>
      </c>
      <c r="K38" s="21">
        <f t="shared" si="3"/>
        <v>0</v>
      </c>
      <c r="L38" s="64">
        <f t="shared" si="4"/>
        <v>0</v>
      </c>
      <c r="M38" s="17">
        <v>50</v>
      </c>
      <c r="N38" s="17">
        <v>50</v>
      </c>
      <c r="O38" s="17">
        <v>50</v>
      </c>
      <c r="P38" s="17">
        <v>50</v>
      </c>
      <c r="Q38" s="17">
        <v>50</v>
      </c>
      <c r="R38" s="17">
        <v>50</v>
      </c>
      <c r="S38" s="17">
        <v>50</v>
      </c>
      <c r="T38" s="52">
        <f t="shared" si="5"/>
        <v>350</v>
      </c>
      <c r="U38" s="53">
        <f t="shared" si="0"/>
        <v>0</v>
      </c>
      <c r="Y38" s="83">
        <v>943.5483870967741</v>
      </c>
      <c r="Z38" s="17">
        <f t="shared" si="6"/>
        <v>1207.741935483871</v>
      </c>
    </row>
    <row r="39" spans="1:26" ht="15.75">
      <c r="A39" s="63"/>
      <c r="B39" s="24" t="s">
        <v>529</v>
      </c>
      <c r="C39" s="6"/>
      <c r="D39" s="5"/>
      <c r="E39" s="5"/>
      <c r="F39" s="7"/>
      <c r="G39" s="22">
        <f t="shared" si="1"/>
        <v>0</v>
      </c>
      <c r="H39" s="20"/>
      <c r="I39" s="21"/>
      <c r="J39" s="20"/>
      <c r="K39" s="21"/>
      <c r="L39" s="64"/>
      <c r="T39" s="52">
        <f t="shared" si="5"/>
        <v>0</v>
      </c>
      <c r="U39" s="53">
        <f t="shared" si="0"/>
        <v>0</v>
      </c>
      <c r="Y39" s="83"/>
      <c r="Z39" s="17" t="e">
        <f t="shared" si="6"/>
        <v>#DIV/0!</v>
      </c>
    </row>
    <row r="40" spans="1:26" ht="15.75">
      <c r="A40" s="63">
        <v>1</v>
      </c>
      <c r="B40" s="5" t="s">
        <v>254</v>
      </c>
      <c r="C40" s="6" t="s">
        <v>255</v>
      </c>
      <c r="D40" s="5"/>
      <c r="E40" s="6" t="s">
        <v>225</v>
      </c>
      <c r="F40" s="7" t="s">
        <v>226</v>
      </c>
      <c r="G40" s="22">
        <f t="shared" si="1"/>
        <v>556</v>
      </c>
      <c r="H40" s="84"/>
      <c r="I40" s="21"/>
      <c r="J40" s="20">
        <f t="shared" si="2"/>
        <v>0</v>
      </c>
      <c r="K40" s="21">
        <f t="shared" si="3"/>
        <v>0</v>
      </c>
      <c r="L40" s="64">
        <f t="shared" si="4"/>
        <v>0</v>
      </c>
      <c r="M40" s="17">
        <v>100</v>
      </c>
      <c r="N40" s="17">
        <v>73</v>
      </c>
      <c r="O40" s="17">
        <v>82</v>
      </c>
      <c r="P40" s="17">
        <v>91</v>
      </c>
      <c r="Q40" s="17">
        <v>73</v>
      </c>
      <c r="R40" s="17">
        <v>64</v>
      </c>
      <c r="S40" s="17">
        <v>73</v>
      </c>
      <c r="T40" s="52">
        <f t="shared" si="5"/>
        <v>556</v>
      </c>
      <c r="U40" s="53">
        <f t="shared" si="0"/>
        <v>0</v>
      </c>
      <c r="Y40" s="83">
        <v>566.1290322580645</v>
      </c>
      <c r="Z40" s="17">
        <f t="shared" si="6"/>
        <v>724.6451612903227</v>
      </c>
    </row>
    <row r="41" spans="1:26" ht="47.25">
      <c r="A41" s="63">
        <v>2</v>
      </c>
      <c r="B41" s="5" t="s">
        <v>192</v>
      </c>
      <c r="C41" s="6"/>
      <c r="D41" s="5"/>
      <c r="E41" s="5"/>
      <c r="F41" s="7" t="s">
        <v>226</v>
      </c>
      <c r="G41" s="22">
        <f t="shared" si="1"/>
        <v>190</v>
      </c>
      <c r="H41" s="84"/>
      <c r="I41" s="21"/>
      <c r="J41" s="20">
        <f t="shared" si="2"/>
        <v>0</v>
      </c>
      <c r="K41" s="21">
        <f t="shared" si="3"/>
        <v>0</v>
      </c>
      <c r="L41" s="64">
        <f t="shared" si="4"/>
        <v>0</v>
      </c>
      <c r="M41" s="17">
        <v>34</v>
      </c>
      <c r="N41" s="17">
        <v>25</v>
      </c>
      <c r="O41" s="17">
        <v>28</v>
      </c>
      <c r="P41" s="17">
        <v>31</v>
      </c>
      <c r="Q41" s="17">
        <v>25</v>
      </c>
      <c r="R41" s="17">
        <v>22</v>
      </c>
      <c r="S41" s="17">
        <v>25</v>
      </c>
      <c r="T41" s="52">
        <f t="shared" si="5"/>
        <v>190</v>
      </c>
      <c r="U41" s="53">
        <f t="shared" si="0"/>
        <v>0</v>
      </c>
      <c r="Y41" s="83">
        <v>566.1290322580645</v>
      </c>
      <c r="Z41" s="17">
        <f t="shared" si="6"/>
        <v>724.6451612903227</v>
      </c>
    </row>
    <row r="42" spans="1:26" ht="63">
      <c r="A42" s="63">
        <v>3</v>
      </c>
      <c r="B42" s="5" t="s">
        <v>193</v>
      </c>
      <c r="C42" s="6" t="s">
        <v>227</v>
      </c>
      <c r="D42" s="6" t="s">
        <v>228</v>
      </c>
      <c r="E42" s="6" t="s">
        <v>229</v>
      </c>
      <c r="F42" s="7" t="s">
        <v>226</v>
      </c>
      <c r="G42" s="22">
        <f t="shared" si="1"/>
        <v>366</v>
      </c>
      <c r="H42" s="84"/>
      <c r="I42" s="21"/>
      <c r="J42" s="20">
        <f t="shared" si="2"/>
        <v>0</v>
      </c>
      <c r="K42" s="21">
        <f t="shared" si="3"/>
        <v>0</v>
      </c>
      <c r="L42" s="64">
        <f t="shared" si="4"/>
        <v>0</v>
      </c>
      <c r="M42" s="17">
        <v>66</v>
      </c>
      <c r="N42" s="17">
        <v>48</v>
      </c>
      <c r="O42" s="17">
        <v>54</v>
      </c>
      <c r="P42" s="17">
        <v>60</v>
      </c>
      <c r="Q42" s="17">
        <v>48</v>
      </c>
      <c r="R42" s="17">
        <v>42</v>
      </c>
      <c r="S42" s="17">
        <v>48</v>
      </c>
      <c r="T42" s="52">
        <f t="shared" si="5"/>
        <v>366</v>
      </c>
      <c r="U42" s="53">
        <f t="shared" si="0"/>
        <v>0</v>
      </c>
      <c r="Y42" s="83">
        <v>967.741935483871</v>
      </c>
      <c r="Z42" s="17">
        <f t="shared" si="6"/>
        <v>1238.7096774193549</v>
      </c>
    </row>
    <row r="43" spans="1:26" ht="18.75">
      <c r="A43" s="63">
        <v>4</v>
      </c>
      <c r="B43" s="5" t="s">
        <v>180</v>
      </c>
      <c r="C43" s="6" t="s">
        <v>231</v>
      </c>
      <c r="D43" s="6" t="s">
        <v>232</v>
      </c>
      <c r="E43" s="6" t="s">
        <v>233</v>
      </c>
      <c r="F43" s="7" t="s">
        <v>234</v>
      </c>
      <c r="G43" s="22">
        <f t="shared" si="1"/>
        <v>8</v>
      </c>
      <c r="H43" s="84"/>
      <c r="I43" s="21"/>
      <c r="J43" s="20">
        <f t="shared" si="2"/>
        <v>0</v>
      </c>
      <c r="K43" s="21">
        <f t="shared" si="3"/>
        <v>0</v>
      </c>
      <c r="L43" s="64">
        <f t="shared" si="4"/>
        <v>0</v>
      </c>
      <c r="M43" s="17">
        <v>1</v>
      </c>
      <c r="N43" s="17">
        <v>1</v>
      </c>
      <c r="O43" s="17">
        <v>1</v>
      </c>
      <c r="P43" s="17">
        <v>2</v>
      </c>
      <c r="Q43" s="17">
        <v>1</v>
      </c>
      <c r="R43" s="17">
        <v>1</v>
      </c>
      <c r="S43" s="17">
        <v>1</v>
      </c>
      <c r="T43" s="52">
        <f t="shared" si="5"/>
        <v>8</v>
      </c>
      <c r="U43" s="53">
        <f t="shared" si="0"/>
        <v>0</v>
      </c>
      <c r="Y43" s="83">
        <v>943.5483870967741</v>
      </c>
      <c r="Z43" s="17">
        <f t="shared" si="6"/>
        <v>1207.741935483871</v>
      </c>
    </row>
    <row r="44" spans="1:26" ht="18.75">
      <c r="A44" s="63">
        <v>5</v>
      </c>
      <c r="B44" s="5" t="s">
        <v>184</v>
      </c>
      <c r="C44" s="6" t="s">
        <v>231</v>
      </c>
      <c r="D44" s="6" t="s">
        <v>232</v>
      </c>
      <c r="E44" s="6" t="s">
        <v>233</v>
      </c>
      <c r="F44" s="7" t="s">
        <v>234</v>
      </c>
      <c r="G44" s="22">
        <f t="shared" si="1"/>
        <v>8</v>
      </c>
      <c r="H44" s="84"/>
      <c r="I44" s="21"/>
      <c r="J44" s="20">
        <f t="shared" si="2"/>
        <v>0</v>
      </c>
      <c r="K44" s="21">
        <f t="shared" si="3"/>
        <v>0</v>
      </c>
      <c r="L44" s="64">
        <f t="shared" si="4"/>
        <v>0</v>
      </c>
      <c r="M44" s="17">
        <v>1</v>
      </c>
      <c r="N44" s="17">
        <v>1</v>
      </c>
      <c r="O44" s="17">
        <v>1</v>
      </c>
      <c r="P44" s="17">
        <v>2</v>
      </c>
      <c r="Q44" s="17">
        <v>1</v>
      </c>
      <c r="R44" s="17">
        <v>1</v>
      </c>
      <c r="S44" s="17">
        <v>1</v>
      </c>
      <c r="T44" s="52">
        <f t="shared" si="5"/>
        <v>8</v>
      </c>
      <c r="U44" s="53">
        <f t="shared" si="0"/>
        <v>0</v>
      </c>
      <c r="Y44" s="83">
        <v>669.3548387096774</v>
      </c>
      <c r="Z44" s="17">
        <f t="shared" si="6"/>
        <v>856.7741935483872</v>
      </c>
    </row>
    <row r="45" spans="1:26" ht="18.75">
      <c r="A45" s="63">
        <v>6</v>
      </c>
      <c r="B45" s="5" t="s">
        <v>181</v>
      </c>
      <c r="C45" s="6" t="s">
        <v>231</v>
      </c>
      <c r="D45" s="6" t="s">
        <v>232</v>
      </c>
      <c r="E45" s="6" t="s">
        <v>233</v>
      </c>
      <c r="F45" s="7" t="s">
        <v>234</v>
      </c>
      <c r="G45" s="22">
        <f t="shared" si="1"/>
        <v>62</v>
      </c>
      <c r="H45" s="84"/>
      <c r="I45" s="21"/>
      <c r="J45" s="20">
        <f t="shared" si="2"/>
        <v>0</v>
      </c>
      <c r="K45" s="21">
        <f t="shared" si="3"/>
        <v>0</v>
      </c>
      <c r="L45" s="64">
        <f t="shared" si="4"/>
        <v>0</v>
      </c>
      <c r="M45" s="17">
        <v>11</v>
      </c>
      <c r="N45" s="17">
        <v>8</v>
      </c>
      <c r="O45" s="17">
        <v>10</v>
      </c>
      <c r="P45" s="17">
        <v>10</v>
      </c>
      <c r="Q45" s="17">
        <v>8</v>
      </c>
      <c r="R45" s="17">
        <v>7</v>
      </c>
      <c r="S45" s="17">
        <v>8</v>
      </c>
      <c r="T45" s="52">
        <f t="shared" si="5"/>
        <v>62</v>
      </c>
      <c r="U45" s="53">
        <f t="shared" si="0"/>
        <v>0</v>
      </c>
      <c r="Y45" s="83">
        <v>235.88709677419354</v>
      </c>
      <c r="Z45" s="17">
        <f t="shared" si="6"/>
        <v>301.93548387096774</v>
      </c>
    </row>
    <row r="46" spans="1:26" ht="18.75">
      <c r="A46" s="63">
        <v>7</v>
      </c>
      <c r="B46" s="5" t="s">
        <v>182</v>
      </c>
      <c r="C46" s="6" t="s">
        <v>231</v>
      </c>
      <c r="D46" s="6" t="s">
        <v>232</v>
      </c>
      <c r="E46" s="6" t="s">
        <v>233</v>
      </c>
      <c r="F46" s="7" t="s">
        <v>234</v>
      </c>
      <c r="G46" s="22">
        <f t="shared" si="1"/>
        <v>62</v>
      </c>
      <c r="H46" s="84"/>
      <c r="I46" s="21"/>
      <c r="J46" s="20">
        <f t="shared" si="2"/>
        <v>0</v>
      </c>
      <c r="K46" s="21">
        <f t="shared" si="3"/>
        <v>0</v>
      </c>
      <c r="L46" s="64">
        <f t="shared" si="4"/>
        <v>0</v>
      </c>
      <c r="M46" s="17">
        <v>11</v>
      </c>
      <c r="N46" s="17">
        <v>8</v>
      </c>
      <c r="O46" s="17">
        <v>10</v>
      </c>
      <c r="P46" s="17">
        <v>10</v>
      </c>
      <c r="Q46" s="17">
        <v>8</v>
      </c>
      <c r="R46" s="17">
        <v>7</v>
      </c>
      <c r="S46" s="17">
        <v>8</v>
      </c>
      <c r="T46" s="52">
        <f t="shared" si="5"/>
        <v>62</v>
      </c>
      <c r="U46" s="53">
        <f t="shared" si="0"/>
        <v>0</v>
      </c>
      <c r="Y46" s="83">
        <v>94.35483870967742</v>
      </c>
      <c r="Z46" s="17">
        <f t="shared" si="6"/>
        <v>120.7741935483871</v>
      </c>
    </row>
    <row r="47" spans="1:26" ht="15.75">
      <c r="A47" s="63">
        <v>8</v>
      </c>
      <c r="B47" s="5" t="s">
        <v>235</v>
      </c>
      <c r="C47" s="6" t="s">
        <v>231</v>
      </c>
      <c r="D47" s="6" t="s">
        <v>232</v>
      </c>
      <c r="E47" s="6" t="s">
        <v>233</v>
      </c>
      <c r="F47" s="7" t="s">
        <v>234</v>
      </c>
      <c r="G47" s="22">
        <f t="shared" si="1"/>
        <v>157</v>
      </c>
      <c r="H47" s="84"/>
      <c r="I47" s="21"/>
      <c r="J47" s="20">
        <f t="shared" si="2"/>
        <v>0</v>
      </c>
      <c r="K47" s="21">
        <f t="shared" si="3"/>
        <v>0</v>
      </c>
      <c r="L47" s="64">
        <f t="shared" si="4"/>
        <v>0</v>
      </c>
      <c r="M47" s="17">
        <v>28</v>
      </c>
      <c r="N47" s="17">
        <v>19</v>
      </c>
      <c r="O47" s="17">
        <v>28</v>
      </c>
      <c r="P47" s="17">
        <v>28</v>
      </c>
      <c r="Q47" s="17">
        <v>18</v>
      </c>
      <c r="R47" s="17">
        <v>17</v>
      </c>
      <c r="S47" s="17">
        <v>19</v>
      </c>
      <c r="T47" s="52">
        <f t="shared" si="5"/>
        <v>157</v>
      </c>
      <c r="U47" s="53">
        <f t="shared" si="0"/>
        <v>0</v>
      </c>
      <c r="Y47" s="83">
        <v>94.35483870967742</v>
      </c>
      <c r="Z47" s="17">
        <f t="shared" si="6"/>
        <v>120.77419354838712</v>
      </c>
    </row>
    <row r="48" spans="1:26" ht="22.5" customHeight="1">
      <c r="A48" s="63">
        <v>9</v>
      </c>
      <c r="B48" s="5" t="s">
        <v>236</v>
      </c>
      <c r="C48" s="6" t="s">
        <v>237</v>
      </c>
      <c r="D48" s="5"/>
      <c r="E48" s="5"/>
      <c r="F48" s="7"/>
      <c r="G48" s="22">
        <f t="shared" si="1"/>
        <v>0</v>
      </c>
      <c r="H48" s="20"/>
      <c r="I48" s="21"/>
      <c r="J48" s="20"/>
      <c r="K48" s="21"/>
      <c r="L48" s="64"/>
      <c r="T48" s="52">
        <f t="shared" si="5"/>
        <v>0</v>
      </c>
      <c r="U48" s="53">
        <f t="shared" si="0"/>
        <v>0</v>
      </c>
      <c r="Z48" s="17" t="e">
        <f t="shared" si="6"/>
        <v>#DIV/0!</v>
      </c>
    </row>
    <row r="49" spans="1:26" ht="22.5" customHeight="1">
      <c r="A49" s="63">
        <v>10</v>
      </c>
      <c r="B49" s="5" t="s">
        <v>301</v>
      </c>
      <c r="C49" s="6" t="s">
        <v>237</v>
      </c>
      <c r="D49" s="5"/>
      <c r="E49" s="5"/>
      <c r="F49" s="7" t="s">
        <v>239</v>
      </c>
      <c r="G49" s="22">
        <f t="shared" si="1"/>
        <v>20</v>
      </c>
      <c r="H49" s="84"/>
      <c r="I49" s="21"/>
      <c r="J49" s="20">
        <f t="shared" si="2"/>
        <v>0</v>
      </c>
      <c r="K49" s="21">
        <f t="shared" si="3"/>
        <v>0</v>
      </c>
      <c r="L49" s="64">
        <f t="shared" si="4"/>
        <v>0</v>
      </c>
      <c r="M49" s="17">
        <v>0</v>
      </c>
      <c r="N49" s="17">
        <v>0</v>
      </c>
      <c r="O49" s="17">
        <v>0</v>
      </c>
      <c r="P49" s="17">
        <v>20</v>
      </c>
      <c r="Q49" s="17">
        <v>0</v>
      </c>
      <c r="R49" s="17">
        <v>0</v>
      </c>
      <c r="S49" s="17">
        <v>0</v>
      </c>
      <c r="T49" s="52">
        <f t="shared" si="5"/>
        <v>20</v>
      </c>
      <c r="U49" s="53">
        <f t="shared" si="0"/>
        <v>0</v>
      </c>
      <c r="Y49" s="83">
        <v>377.4193548387097</v>
      </c>
      <c r="Z49" s="17">
        <f t="shared" si="6"/>
        <v>483.0967741935484</v>
      </c>
    </row>
    <row r="50" spans="1:26" ht="15.75">
      <c r="A50" s="63">
        <v>11</v>
      </c>
      <c r="B50" s="5" t="s">
        <v>238</v>
      </c>
      <c r="C50" s="6" t="s">
        <v>237</v>
      </c>
      <c r="D50" s="5"/>
      <c r="E50" s="5"/>
      <c r="F50" s="7" t="s">
        <v>239</v>
      </c>
      <c r="G50" s="22">
        <f t="shared" si="1"/>
        <v>325</v>
      </c>
      <c r="H50" s="84"/>
      <c r="I50" s="21"/>
      <c r="J50" s="20">
        <f t="shared" si="2"/>
        <v>0</v>
      </c>
      <c r="K50" s="21">
        <f t="shared" si="3"/>
        <v>0</v>
      </c>
      <c r="L50" s="64">
        <f t="shared" si="4"/>
        <v>0</v>
      </c>
      <c r="M50" s="17">
        <v>45</v>
      </c>
      <c r="N50" s="17">
        <v>50</v>
      </c>
      <c r="O50" s="17">
        <v>45</v>
      </c>
      <c r="P50" s="17">
        <v>55</v>
      </c>
      <c r="Q50" s="17">
        <v>50</v>
      </c>
      <c r="R50" s="17">
        <v>50</v>
      </c>
      <c r="S50" s="17">
        <v>30</v>
      </c>
      <c r="T50" s="52">
        <f t="shared" si="5"/>
        <v>325</v>
      </c>
      <c r="U50" s="53">
        <f t="shared" si="0"/>
        <v>0</v>
      </c>
      <c r="Y50" s="83">
        <v>283.06451612903226</v>
      </c>
      <c r="Z50" s="17">
        <f t="shared" si="6"/>
        <v>362.3225806451613</v>
      </c>
    </row>
    <row r="51" spans="1:26" ht="15.75">
      <c r="A51" s="63">
        <v>12</v>
      </c>
      <c r="B51" s="5" t="s">
        <v>256</v>
      </c>
      <c r="C51" s="6" t="s">
        <v>237</v>
      </c>
      <c r="D51" s="5"/>
      <c r="E51" s="5"/>
      <c r="F51" s="7" t="s">
        <v>239</v>
      </c>
      <c r="G51" s="22">
        <f t="shared" si="1"/>
        <v>325</v>
      </c>
      <c r="H51" s="84"/>
      <c r="I51" s="21"/>
      <c r="J51" s="20">
        <f t="shared" si="2"/>
        <v>0</v>
      </c>
      <c r="K51" s="21">
        <f t="shared" si="3"/>
        <v>0</v>
      </c>
      <c r="L51" s="64">
        <f t="shared" si="4"/>
        <v>0</v>
      </c>
      <c r="M51" s="17">
        <v>45</v>
      </c>
      <c r="N51" s="17">
        <v>50</v>
      </c>
      <c r="O51" s="17">
        <v>45</v>
      </c>
      <c r="P51" s="17">
        <v>55</v>
      </c>
      <c r="Q51" s="17">
        <v>50</v>
      </c>
      <c r="R51" s="17">
        <v>50</v>
      </c>
      <c r="S51" s="17">
        <v>30</v>
      </c>
      <c r="T51" s="52">
        <f t="shared" si="5"/>
        <v>325</v>
      </c>
      <c r="U51" s="53">
        <f t="shared" si="0"/>
        <v>0</v>
      </c>
      <c r="Y51" s="83">
        <v>274.19354838709677</v>
      </c>
      <c r="Z51" s="17">
        <f t="shared" si="6"/>
        <v>350.96774193548384</v>
      </c>
    </row>
    <row r="52" spans="1:26" ht="15.75">
      <c r="A52" s="63">
        <v>13</v>
      </c>
      <c r="B52" s="5" t="s">
        <v>299</v>
      </c>
      <c r="C52" s="6" t="s">
        <v>237</v>
      </c>
      <c r="D52" s="5"/>
      <c r="E52" s="5"/>
      <c r="F52" s="7" t="s">
        <v>239</v>
      </c>
      <c r="G52" s="22">
        <f t="shared" si="1"/>
        <v>26</v>
      </c>
      <c r="H52" s="84"/>
      <c r="I52" s="21"/>
      <c r="J52" s="20">
        <f t="shared" si="2"/>
        <v>0</v>
      </c>
      <c r="K52" s="21">
        <f t="shared" si="3"/>
        <v>0</v>
      </c>
      <c r="L52" s="64">
        <f t="shared" si="4"/>
        <v>0</v>
      </c>
      <c r="M52" s="17">
        <v>6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20</v>
      </c>
      <c r="T52" s="52">
        <f t="shared" si="5"/>
        <v>26</v>
      </c>
      <c r="U52" s="53">
        <f t="shared" si="0"/>
        <v>0</v>
      </c>
      <c r="Y52" s="21">
        <v>250</v>
      </c>
      <c r="Z52" s="17">
        <f t="shared" si="6"/>
        <v>320</v>
      </c>
    </row>
    <row r="53" spans="1:26" ht="20.25" customHeight="1">
      <c r="A53" s="63">
        <v>14</v>
      </c>
      <c r="B53" s="5" t="s">
        <v>240</v>
      </c>
      <c r="C53" s="6" t="s">
        <v>237</v>
      </c>
      <c r="D53" s="5"/>
      <c r="E53" s="5"/>
      <c r="F53" s="7" t="s">
        <v>239</v>
      </c>
      <c r="G53" s="22">
        <f t="shared" si="1"/>
        <v>2190</v>
      </c>
      <c r="H53" s="84"/>
      <c r="I53" s="21"/>
      <c r="J53" s="20">
        <f t="shared" si="2"/>
        <v>0</v>
      </c>
      <c r="K53" s="21">
        <f t="shared" si="3"/>
        <v>0</v>
      </c>
      <c r="L53" s="64">
        <f t="shared" si="4"/>
        <v>0</v>
      </c>
      <c r="M53" s="17">
        <v>380</v>
      </c>
      <c r="N53" s="17">
        <v>270</v>
      </c>
      <c r="O53" s="17">
        <v>350</v>
      </c>
      <c r="P53" s="17">
        <v>360</v>
      </c>
      <c r="Q53" s="17">
        <v>270</v>
      </c>
      <c r="R53" s="17">
        <v>260</v>
      </c>
      <c r="S53" s="17">
        <v>300</v>
      </c>
      <c r="T53" s="52">
        <f t="shared" si="5"/>
        <v>2190</v>
      </c>
      <c r="U53" s="53">
        <f t="shared" si="0"/>
        <v>0</v>
      </c>
      <c r="Y53" s="83">
        <v>235.88709677419354</v>
      </c>
      <c r="Z53" s="17">
        <f t="shared" si="6"/>
        <v>301.9354838709677</v>
      </c>
    </row>
    <row r="54" spans="1:26" ht="20.25" customHeight="1">
      <c r="A54" s="63">
        <v>15</v>
      </c>
      <c r="B54" s="5" t="s">
        <v>257</v>
      </c>
      <c r="C54" s="6" t="s">
        <v>237</v>
      </c>
      <c r="D54" s="5"/>
      <c r="E54" s="5"/>
      <c r="F54" s="7" t="s">
        <v>239</v>
      </c>
      <c r="G54" s="22">
        <f t="shared" si="1"/>
        <v>2190</v>
      </c>
      <c r="H54" s="84"/>
      <c r="I54" s="21"/>
      <c r="J54" s="20">
        <f t="shared" si="2"/>
        <v>0</v>
      </c>
      <c r="K54" s="21">
        <f t="shared" si="3"/>
        <v>0</v>
      </c>
      <c r="L54" s="64">
        <f t="shared" si="4"/>
        <v>0</v>
      </c>
      <c r="M54" s="17">
        <v>380</v>
      </c>
      <c r="N54" s="17">
        <v>270</v>
      </c>
      <c r="O54" s="17">
        <v>350</v>
      </c>
      <c r="P54" s="17">
        <v>360</v>
      </c>
      <c r="Q54" s="17">
        <v>270</v>
      </c>
      <c r="R54" s="17">
        <v>260</v>
      </c>
      <c r="S54" s="17">
        <v>300</v>
      </c>
      <c r="T54" s="52">
        <f t="shared" si="5"/>
        <v>2190</v>
      </c>
      <c r="U54" s="53">
        <f t="shared" si="0"/>
        <v>0</v>
      </c>
      <c r="Y54" s="83">
        <v>94.35483870967742</v>
      </c>
      <c r="Z54" s="17">
        <f t="shared" si="6"/>
        <v>120.7741935483871</v>
      </c>
    </row>
    <row r="55" spans="1:26" ht="15.75">
      <c r="A55" s="63">
        <v>16</v>
      </c>
      <c r="B55" s="5" t="s">
        <v>242</v>
      </c>
      <c r="C55" s="6" t="s">
        <v>237</v>
      </c>
      <c r="D55" s="5"/>
      <c r="E55" s="5"/>
      <c r="F55" s="7" t="s">
        <v>239</v>
      </c>
      <c r="G55" s="22">
        <f t="shared" si="1"/>
        <v>350</v>
      </c>
      <c r="H55" s="84"/>
      <c r="I55" s="21"/>
      <c r="J55" s="20">
        <f t="shared" si="2"/>
        <v>0</v>
      </c>
      <c r="K55" s="21">
        <f t="shared" si="3"/>
        <v>0</v>
      </c>
      <c r="L55" s="64">
        <f t="shared" si="4"/>
        <v>0</v>
      </c>
      <c r="M55" s="17">
        <v>50</v>
      </c>
      <c r="N55" s="17">
        <v>50</v>
      </c>
      <c r="O55" s="17">
        <v>50</v>
      </c>
      <c r="P55" s="17">
        <v>50</v>
      </c>
      <c r="Q55" s="17">
        <v>50</v>
      </c>
      <c r="R55" s="17">
        <v>50</v>
      </c>
      <c r="S55" s="17">
        <v>50</v>
      </c>
      <c r="T55" s="52">
        <f t="shared" si="5"/>
        <v>350</v>
      </c>
      <c r="U55" s="53">
        <f t="shared" si="0"/>
        <v>0</v>
      </c>
      <c r="Y55" s="83">
        <v>94.35483870967742</v>
      </c>
      <c r="Z55" s="17">
        <f t="shared" si="6"/>
        <v>120.7741935483871</v>
      </c>
    </row>
    <row r="56" spans="1:26" ht="15.75">
      <c r="A56" s="63">
        <v>17</v>
      </c>
      <c r="B56" s="56" t="s">
        <v>302</v>
      </c>
      <c r="C56" s="6"/>
      <c r="D56" s="5"/>
      <c r="E56" s="5"/>
      <c r="F56" s="7" t="s">
        <v>239</v>
      </c>
      <c r="G56" s="22">
        <f t="shared" si="1"/>
        <v>20</v>
      </c>
      <c r="H56" s="84"/>
      <c r="I56" s="21"/>
      <c r="J56" s="20">
        <f t="shared" si="2"/>
        <v>0</v>
      </c>
      <c r="K56" s="21">
        <f t="shared" si="3"/>
        <v>0</v>
      </c>
      <c r="L56" s="64">
        <f t="shared" si="4"/>
        <v>0</v>
      </c>
      <c r="M56" s="17">
        <v>0</v>
      </c>
      <c r="P56" s="17">
        <v>20</v>
      </c>
      <c r="Q56" s="17">
        <v>0</v>
      </c>
      <c r="R56" s="17">
        <v>0</v>
      </c>
      <c r="S56" s="17">
        <v>0</v>
      </c>
      <c r="T56" s="52">
        <f t="shared" si="5"/>
        <v>20</v>
      </c>
      <c r="U56" s="53">
        <f t="shared" si="0"/>
        <v>0</v>
      </c>
      <c r="Y56" s="83">
        <v>94.35483870967742</v>
      </c>
      <c r="Z56" s="17">
        <f t="shared" si="6"/>
        <v>120.7741935483871</v>
      </c>
    </row>
    <row r="57" spans="1:26" ht="15.75">
      <c r="A57" s="63">
        <v>18</v>
      </c>
      <c r="B57" s="5" t="s">
        <v>243</v>
      </c>
      <c r="C57" s="6"/>
      <c r="D57" s="5"/>
      <c r="E57" s="5"/>
      <c r="F57" s="7" t="s">
        <v>239</v>
      </c>
      <c r="G57" s="22">
        <f t="shared" si="1"/>
        <v>325</v>
      </c>
      <c r="H57" s="84"/>
      <c r="I57" s="21"/>
      <c r="J57" s="20">
        <f t="shared" si="2"/>
        <v>0</v>
      </c>
      <c r="K57" s="21">
        <f t="shared" si="3"/>
        <v>0</v>
      </c>
      <c r="L57" s="64">
        <f t="shared" si="4"/>
        <v>0</v>
      </c>
      <c r="M57" s="17">
        <v>45</v>
      </c>
      <c r="N57" s="17">
        <v>50</v>
      </c>
      <c r="O57" s="17">
        <v>45</v>
      </c>
      <c r="P57" s="17">
        <v>55</v>
      </c>
      <c r="Q57" s="17">
        <v>50</v>
      </c>
      <c r="R57" s="17">
        <v>50</v>
      </c>
      <c r="S57" s="17">
        <v>30</v>
      </c>
      <c r="T57" s="52">
        <f t="shared" si="5"/>
        <v>325</v>
      </c>
      <c r="U57" s="53">
        <f t="shared" si="0"/>
        <v>0</v>
      </c>
      <c r="Y57" s="83">
        <v>94.35483870967742</v>
      </c>
      <c r="Z57" s="17">
        <f t="shared" si="6"/>
        <v>120.7741935483871</v>
      </c>
    </row>
    <row r="58" spans="1:26" ht="15.75">
      <c r="A58" s="63">
        <v>19</v>
      </c>
      <c r="B58" s="5" t="s">
        <v>258</v>
      </c>
      <c r="C58" s="6"/>
      <c r="D58" s="5"/>
      <c r="E58" s="5"/>
      <c r="F58" s="7" t="s">
        <v>239</v>
      </c>
      <c r="G58" s="22">
        <f t="shared" si="1"/>
        <v>325</v>
      </c>
      <c r="H58" s="84"/>
      <c r="I58" s="21"/>
      <c r="J58" s="20">
        <f t="shared" si="2"/>
        <v>0</v>
      </c>
      <c r="K58" s="21">
        <f t="shared" si="3"/>
        <v>0</v>
      </c>
      <c r="L58" s="64">
        <f t="shared" si="4"/>
        <v>0</v>
      </c>
      <c r="M58" s="17">
        <v>45</v>
      </c>
      <c r="N58" s="17">
        <v>50</v>
      </c>
      <c r="O58" s="17">
        <v>45</v>
      </c>
      <c r="P58" s="17">
        <v>55</v>
      </c>
      <c r="Q58" s="17">
        <v>50</v>
      </c>
      <c r="R58" s="17">
        <v>50</v>
      </c>
      <c r="S58" s="17">
        <v>30</v>
      </c>
      <c r="T58" s="52">
        <f t="shared" si="5"/>
        <v>325</v>
      </c>
      <c r="U58" s="53">
        <f t="shared" si="0"/>
        <v>0</v>
      </c>
      <c r="Y58" s="83">
        <v>94.35483870967742</v>
      </c>
      <c r="Z58" s="17">
        <f t="shared" si="6"/>
        <v>120.7741935483871</v>
      </c>
    </row>
    <row r="59" spans="1:26" ht="15.75">
      <c r="A59" s="63">
        <v>20</v>
      </c>
      <c r="B59" s="5" t="s">
        <v>300</v>
      </c>
      <c r="C59" s="6"/>
      <c r="D59" s="5"/>
      <c r="E59" s="5"/>
      <c r="F59" s="7" t="s">
        <v>239</v>
      </c>
      <c r="G59" s="22">
        <f t="shared" si="1"/>
        <v>26</v>
      </c>
      <c r="H59" s="20"/>
      <c r="I59" s="21"/>
      <c r="J59" s="20">
        <f t="shared" si="2"/>
        <v>0</v>
      </c>
      <c r="K59" s="21">
        <f t="shared" si="3"/>
        <v>0</v>
      </c>
      <c r="L59" s="64">
        <f t="shared" si="4"/>
        <v>0</v>
      </c>
      <c r="M59" s="17">
        <v>6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20</v>
      </c>
      <c r="T59" s="52">
        <f t="shared" si="5"/>
        <v>26</v>
      </c>
      <c r="U59" s="53">
        <f t="shared" si="0"/>
        <v>0</v>
      </c>
      <c r="Y59" s="83">
        <v>94.35483870967742</v>
      </c>
      <c r="Z59" s="17">
        <f t="shared" si="6"/>
        <v>120.7741935483871</v>
      </c>
    </row>
    <row r="60" spans="1:26" ht="20.25" customHeight="1">
      <c r="A60" s="63">
        <v>21</v>
      </c>
      <c r="B60" s="5" t="s">
        <v>244</v>
      </c>
      <c r="C60" s="6"/>
      <c r="D60" s="5"/>
      <c r="E60" s="5"/>
      <c r="F60" s="7" t="s">
        <v>239</v>
      </c>
      <c r="G60" s="22">
        <f t="shared" si="1"/>
        <v>2190</v>
      </c>
      <c r="H60" s="84"/>
      <c r="I60" s="21"/>
      <c r="J60" s="20">
        <f t="shared" si="2"/>
        <v>0</v>
      </c>
      <c r="K60" s="21">
        <f t="shared" si="3"/>
        <v>0</v>
      </c>
      <c r="L60" s="64">
        <f t="shared" si="4"/>
        <v>0</v>
      </c>
      <c r="M60" s="17">
        <v>380</v>
      </c>
      <c r="N60" s="17">
        <v>270</v>
      </c>
      <c r="O60" s="17">
        <v>350</v>
      </c>
      <c r="P60" s="17">
        <v>360</v>
      </c>
      <c r="Q60" s="17">
        <v>270</v>
      </c>
      <c r="R60" s="17">
        <v>260</v>
      </c>
      <c r="S60" s="17">
        <v>300</v>
      </c>
      <c r="T60" s="52">
        <f t="shared" si="5"/>
        <v>2190</v>
      </c>
      <c r="U60" s="53">
        <f t="shared" si="0"/>
        <v>0</v>
      </c>
      <c r="Y60" s="83">
        <v>94.35483870967742</v>
      </c>
      <c r="Z60" s="17">
        <f t="shared" si="6"/>
        <v>120.7741935483871</v>
      </c>
    </row>
    <row r="61" spans="1:26" ht="18" customHeight="1">
      <c r="A61" s="63">
        <v>22</v>
      </c>
      <c r="B61" s="5" t="s">
        <v>245</v>
      </c>
      <c r="C61" s="6"/>
      <c r="D61" s="5"/>
      <c r="E61" s="5"/>
      <c r="F61" s="7" t="s">
        <v>239</v>
      </c>
      <c r="G61" s="22">
        <f t="shared" si="1"/>
        <v>2190</v>
      </c>
      <c r="H61" s="84"/>
      <c r="I61" s="21"/>
      <c r="J61" s="20">
        <f t="shared" si="2"/>
        <v>0</v>
      </c>
      <c r="K61" s="21">
        <f t="shared" si="3"/>
        <v>0</v>
      </c>
      <c r="L61" s="64">
        <f t="shared" si="4"/>
        <v>0</v>
      </c>
      <c r="M61" s="17">
        <v>380</v>
      </c>
      <c r="N61" s="17">
        <v>270</v>
      </c>
      <c r="O61" s="17">
        <v>350</v>
      </c>
      <c r="P61" s="17">
        <v>360</v>
      </c>
      <c r="Q61" s="17">
        <v>270</v>
      </c>
      <c r="R61" s="17">
        <v>260</v>
      </c>
      <c r="S61" s="17">
        <v>300</v>
      </c>
      <c r="T61" s="52">
        <f t="shared" si="5"/>
        <v>2190</v>
      </c>
      <c r="U61" s="53">
        <f t="shared" si="0"/>
        <v>0</v>
      </c>
      <c r="Y61" s="83">
        <v>94.35483870967742</v>
      </c>
      <c r="Z61" s="17">
        <f t="shared" si="6"/>
        <v>120.7741935483871</v>
      </c>
    </row>
    <row r="62" spans="1:26" ht="18" customHeight="1">
      <c r="A62" s="63">
        <v>23</v>
      </c>
      <c r="B62" s="5" t="s">
        <v>259</v>
      </c>
      <c r="C62" s="6"/>
      <c r="D62" s="6" t="s">
        <v>260</v>
      </c>
      <c r="E62" s="6" t="s">
        <v>233</v>
      </c>
      <c r="F62" s="7" t="s">
        <v>234</v>
      </c>
      <c r="G62" s="22">
        <f t="shared" si="1"/>
        <v>61</v>
      </c>
      <c r="H62" s="84"/>
      <c r="I62" s="21"/>
      <c r="J62" s="20">
        <f t="shared" si="2"/>
        <v>0</v>
      </c>
      <c r="K62" s="21">
        <f t="shared" si="3"/>
        <v>0</v>
      </c>
      <c r="L62" s="64">
        <f t="shared" si="4"/>
        <v>0</v>
      </c>
      <c r="M62" s="17">
        <v>11</v>
      </c>
      <c r="N62" s="17">
        <v>8</v>
      </c>
      <c r="O62" s="17">
        <v>9</v>
      </c>
      <c r="P62" s="17">
        <v>10</v>
      </c>
      <c r="Q62" s="17">
        <v>8</v>
      </c>
      <c r="R62" s="17">
        <v>7</v>
      </c>
      <c r="S62" s="17">
        <v>8</v>
      </c>
      <c r="T62" s="52">
        <f t="shared" si="5"/>
        <v>61</v>
      </c>
      <c r="U62" s="53">
        <f t="shared" si="0"/>
        <v>0</v>
      </c>
      <c r="Y62" s="83">
        <v>94.35483870967742</v>
      </c>
      <c r="Z62" s="17">
        <f t="shared" si="6"/>
        <v>120.7741935483871</v>
      </c>
    </row>
    <row r="63" spans="1:26" ht="15.75">
      <c r="A63" s="63">
        <v>24</v>
      </c>
      <c r="B63" s="8" t="s">
        <v>261</v>
      </c>
      <c r="C63" s="6"/>
      <c r="D63" s="6" t="s">
        <v>262</v>
      </c>
      <c r="E63" s="6" t="s">
        <v>229</v>
      </c>
      <c r="F63" s="7" t="s">
        <v>234</v>
      </c>
      <c r="G63" s="22">
        <f t="shared" si="1"/>
        <v>61</v>
      </c>
      <c r="H63" s="84"/>
      <c r="I63" s="21"/>
      <c r="J63" s="20">
        <f t="shared" si="2"/>
        <v>0</v>
      </c>
      <c r="K63" s="21">
        <f t="shared" si="3"/>
        <v>0</v>
      </c>
      <c r="L63" s="64">
        <f t="shared" si="4"/>
        <v>0</v>
      </c>
      <c r="M63" s="17">
        <v>11</v>
      </c>
      <c r="N63" s="17">
        <v>8</v>
      </c>
      <c r="O63" s="17">
        <v>9</v>
      </c>
      <c r="P63" s="17">
        <v>10</v>
      </c>
      <c r="Q63" s="17">
        <v>8</v>
      </c>
      <c r="R63" s="17">
        <v>7</v>
      </c>
      <c r="S63" s="17">
        <v>8</v>
      </c>
      <c r="T63" s="52">
        <f t="shared" si="5"/>
        <v>61</v>
      </c>
      <c r="U63" s="53">
        <f t="shared" si="0"/>
        <v>0</v>
      </c>
      <c r="Y63" s="83">
        <v>94.35483870967742</v>
      </c>
      <c r="Z63" s="17">
        <f t="shared" si="6"/>
        <v>120.7741935483871</v>
      </c>
    </row>
    <row r="64" spans="1:26" ht="47.25">
      <c r="A64" s="63">
        <v>25</v>
      </c>
      <c r="B64" s="8" t="s">
        <v>194</v>
      </c>
      <c r="C64" s="6"/>
      <c r="D64" s="5"/>
      <c r="E64" s="5"/>
      <c r="F64" s="7" t="s">
        <v>263</v>
      </c>
      <c r="G64" s="22">
        <f t="shared" si="1"/>
        <v>517</v>
      </c>
      <c r="H64" s="84"/>
      <c r="I64" s="21"/>
      <c r="J64" s="20">
        <f t="shared" si="2"/>
        <v>0</v>
      </c>
      <c r="K64" s="21">
        <f t="shared" si="3"/>
        <v>0</v>
      </c>
      <c r="L64" s="64">
        <f t="shared" si="4"/>
        <v>0</v>
      </c>
      <c r="M64" s="17">
        <v>80</v>
      </c>
      <c r="N64" s="17">
        <v>72</v>
      </c>
      <c r="O64" s="17">
        <v>72</v>
      </c>
      <c r="P64" s="17">
        <v>89</v>
      </c>
      <c r="Q64" s="17">
        <v>71</v>
      </c>
      <c r="R64" s="17">
        <v>62</v>
      </c>
      <c r="S64" s="17">
        <v>71</v>
      </c>
      <c r="T64" s="52">
        <f t="shared" si="5"/>
        <v>517</v>
      </c>
      <c r="U64" s="53">
        <f t="shared" si="0"/>
        <v>0</v>
      </c>
      <c r="Y64" s="83">
        <v>566.1290322580645</v>
      </c>
      <c r="Z64" s="17">
        <f t="shared" si="6"/>
        <v>724.6451612903224</v>
      </c>
    </row>
    <row r="65" spans="1:26" ht="63">
      <c r="A65" s="63">
        <v>26</v>
      </c>
      <c r="B65" s="5" t="s">
        <v>251</v>
      </c>
      <c r="C65" s="6" t="s">
        <v>252</v>
      </c>
      <c r="D65" s="5"/>
      <c r="E65" s="5"/>
      <c r="F65" s="7" t="s">
        <v>253</v>
      </c>
      <c r="G65" s="22">
        <f t="shared" si="1"/>
        <v>670</v>
      </c>
      <c r="H65" s="84"/>
      <c r="I65" s="21"/>
      <c r="J65" s="20">
        <f t="shared" si="2"/>
        <v>0</v>
      </c>
      <c r="K65" s="21">
        <f t="shared" si="3"/>
        <v>0</v>
      </c>
      <c r="L65" s="64">
        <f t="shared" si="4"/>
        <v>0</v>
      </c>
      <c r="M65" s="17">
        <v>100</v>
      </c>
      <c r="N65" s="17">
        <v>100</v>
      </c>
      <c r="O65" s="17">
        <v>100</v>
      </c>
      <c r="P65" s="17">
        <v>100</v>
      </c>
      <c r="Q65" s="17">
        <v>100</v>
      </c>
      <c r="R65" s="17">
        <v>80</v>
      </c>
      <c r="S65" s="17">
        <v>90</v>
      </c>
      <c r="T65" s="52">
        <f t="shared" si="5"/>
        <v>670</v>
      </c>
      <c r="U65" s="53">
        <f t="shared" si="0"/>
        <v>0</v>
      </c>
      <c r="Y65" s="83">
        <v>1509.6774193548388</v>
      </c>
      <c r="Z65" s="17">
        <f t="shared" si="6"/>
        <v>1932.3870967741937</v>
      </c>
    </row>
    <row r="66" spans="1:26" ht="15.75">
      <c r="A66" s="63"/>
      <c r="B66" s="24" t="s">
        <v>530</v>
      </c>
      <c r="C66" s="6"/>
      <c r="D66" s="5"/>
      <c r="E66" s="5"/>
      <c r="F66" s="7"/>
      <c r="G66" s="22">
        <f t="shared" si="1"/>
        <v>0</v>
      </c>
      <c r="H66" s="20"/>
      <c r="I66" s="21"/>
      <c r="J66" s="20">
        <f t="shared" si="2"/>
        <v>0</v>
      </c>
      <c r="K66" s="21">
        <f t="shared" si="3"/>
        <v>0</v>
      </c>
      <c r="L66" s="64">
        <f t="shared" si="4"/>
        <v>0</v>
      </c>
      <c r="T66" s="52">
        <f t="shared" si="5"/>
        <v>0</v>
      </c>
      <c r="U66" s="53">
        <f t="shared" si="0"/>
        <v>0</v>
      </c>
      <c r="Y66" s="83">
        <v>471.7741935483871</v>
      </c>
      <c r="Z66" s="17" t="e">
        <f t="shared" si="6"/>
        <v>#DIV/0!</v>
      </c>
    </row>
    <row r="67" spans="1:26" ht="43.5" customHeight="1">
      <c r="A67" s="63">
        <v>1</v>
      </c>
      <c r="B67" s="5" t="s">
        <v>264</v>
      </c>
      <c r="C67" s="6" t="s">
        <v>265</v>
      </c>
      <c r="D67" s="5"/>
      <c r="E67" s="5"/>
      <c r="F67" s="7" t="s">
        <v>226</v>
      </c>
      <c r="G67" s="22">
        <f t="shared" si="1"/>
        <v>7</v>
      </c>
      <c r="H67" s="84"/>
      <c r="I67" s="21"/>
      <c r="J67" s="20">
        <f t="shared" si="2"/>
        <v>0</v>
      </c>
      <c r="K67" s="21">
        <f t="shared" si="3"/>
        <v>0</v>
      </c>
      <c r="L67" s="64">
        <f t="shared" si="4"/>
        <v>0</v>
      </c>
      <c r="M67" s="17">
        <v>1</v>
      </c>
      <c r="N67" s="17">
        <v>1</v>
      </c>
      <c r="O67" s="17">
        <v>1</v>
      </c>
      <c r="P67" s="17">
        <v>1</v>
      </c>
      <c r="Q67" s="17">
        <v>1</v>
      </c>
      <c r="R67" s="17">
        <v>1</v>
      </c>
      <c r="S67" s="17">
        <v>1</v>
      </c>
      <c r="T67" s="52">
        <f t="shared" si="5"/>
        <v>7</v>
      </c>
      <c r="U67" s="53">
        <f t="shared" si="0"/>
        <v>0</v>
      </c>
      <c r="Y67" s="83">
        <v>1887.0967741935483</v>
      </c>
      <c r="Z67" s="17">
        <f t="shared" si="6"/>
        <v>2415.483870967742</v>
      </c>
    </row>
    <row r="68" spans="1:26" ht="68.25" customHeight="1">
      <c r="A68" s="117">
        <v>2</v>
      </c>
      <c r="B68" s="5" t="s">
        <v>266</v>
      </c>
      <c r="C68" s="6" t="s">
        <v>267</v>
      </c>
      <c r="D68" s="128"/>
      <c r="E68" s="128"/>
      <c r="F68" s="126" t="s">
        <v>226</v>
      </c>
      <c r="G68" s="22">
        <f t="shared" si="1"/>
        <v>14</v>
      </c>
      <c r="H68" s="84"/>
      <c r="I68" s="21"/>
      <c r="J68" s="20">
        <f t="shared" si="2"/>
        <v>0</v>
      </c>
      <c r="K68" s="21">
        <f t="shared" si="3"/>
        <v>0</v>
      </c>
      <c r="L68" s="64">
        <f t="shared" si="4"/>
        <v>0</v>
      </c>
      <c r="M68" s="17">
        <v>2</v>
      </c>
      <c r="N68" s="17">
        <v>2</v>
      </c>
      <c r="O68" s="17">
        <v>2</v>
      </c>
      <c r="P68" s="17">
        <v>2</v>
      </c>
      <c r="Q68" s="17">
        <v>2</v>
      </c>
      <c r="R68" s="17">
        <v>2</v>
      </c>
      <c r="S68" s="17">
        <v>2</v>
      </c>
      <c r="T68" s="52">
        <f t="shared" si="5"/>
        <v>14</v>
      </c>
      <c r="U68" s="53">
        <f t="shared" si="0"/>
        <v>0</v>
      </c>
      <c r="Y68" s="83">
        <v>1887.0967741935483</v>
      </c>
      <c r="Z68" s="17">
        <f t="shared" si="6"/>
        <v>2415.483870967742</v>
      </c>
    </row>
    <row r="69" spans="1:26" ht="15.75" customHeight="1">
      <c r="A69" s="117"/>
      <c r="B69" s="5"/>
      <c r="C69" s="6"/>
      <c r="D69" s="128"/>
      <c r="E69" s="128"/>
      <c r="F69" s="126"/>
      <c r="G69" s="22">
        <f t="shared" si="1"/>
        <v>0</v>
      </c>
      <c r="H69" s="84"/>
      <c r="I69" s="21"/>
      <c r="J69" s="20"/>
      <c r="K69" s="21"/>
      <c r="L69" s="64"/>
      <c r="T69" s="52">
        <f t="shared" si="5"/>
        <v>0</v>
      </c>
      <c r="U69" s="53">
        <f t="shared" si="0"/>
        <v>0</v>
      </c>
      <c r="Z69" s="17" t="e">
        <f t="shared" si="6"/>
        <v>#DIV/0!</v>
      </c>
    </row>
    <row r="70" spans="1:26" ht="15.75">
      <c r="A70" s="63">
        <v>3</v>
      </c>
      <c r="B70" s="5" t="s">
        <v>268</v>
      </c>
      <c r="C70" s="6" t="s">
        <v>269</v>
      </c>
      <c r="D70" s="6"/>
      <c r="E70" s="6"/>
      <c r="F70" s="7" t="s">
        <v>263</v>
      </c>
      <c r="G70" s="22">
        <f t="shared" si="1"/>
        <v>7</v>
      </c>
      <c r="H70" s="84"/>
      <c r="I70" s="21"/>
      <c r="J70" s="20">
        <f t="shared" si="2"/>
        <v>0</v>
      </c>
      <c r="K70" s="21">
        <f t="shared" si="3"/>
        <v>0</v>
      </c>
      <c r="L70" s="64">
        <f t="shared" si="4"/>
        <v>0</v>
      </c>
      <c r="M70" s="17">
        <v>1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52">
        <f t="shared" si="5"/>
        <v>7</v>
      </c>
      <c r="U70" s="53">
        <f t="shared" si="0"/>
        <v>0</v>
      </c>
      <c r="Y70" s="83">
        <v>2830.6451612903224</v>
      </c>
      <c r="Z70" s="17">
        <f t="shared" si="6"/>
        <v>3623.225806451613</v>
      </c>
    </row>
    <row r="71" spans="1:26" ht="47.25">
      <c r="A71" s="63">
        <v>4</v>
      </c>
      <c r="B71" s="5" t="s">
        <v>270</v>
      </c>
      <c r="C71" s="6"/>
      <c r="D71" s="5"/>
      <c r="E71" s="5"/>
      <c r="F71" s="7"/>
      <c r="G71" s="22">
        <f t="shared" si="1"/>
        <v>7</v>
      </c>
      <c r="H71" s="84"/>
      <c r="I71" s="21"/>
      <c r="J71" s="20">
        <f t="shared" si="2"/>
        <v>0</v>
      </c>
      <c r="K71" s="21">
        <f t="shared" si="3"/>
        <v>0</v>
      </c>
      <c r="L71" s="64">
        <f t="shared" si="4"/>
        <v>0</v>
      </c>
      <c r="M71" s="17">
        <v>1</v>
      </c>
      <c r="N71" s="17">
        <v>1</v>
      </c>
      <c r="O71" s="17">
        <v>1</v>
      </c>
      <c r="P71" s="17">
        <v>1</v>
      </c>
      <c r="Q71" s="17">
        <v>1</v>
      </c>
      <c r="R71" s="17">
        <v>1</v>
      </c>
      <c r="S71" s="17">
        <v>1</v>
      </c>
      <c r="T71" s="52">
        <f t="shared" si="5"/>
        <v>7</v>
      </c>
      <c r="U71" s="53">
        <f t="shared" si="0"/>
        <v>0</v>
      </c>
      <c r="Y71" s="83">
        <v>1509.6774193548388</v>
      </c>
      <c r="Z71" s="17">
        <f t="shared" si="6"/>
        <v>1932.3870967741937</v>
      </c>
    </row>
    <row r="72" spans="1:26" ht="15.75">
      <c r="A72" s="63">
        <v>5</v>
      </c>
      <c r="B72" s="5" t="s">
        <v>271</v>
      </c>
      <c r="C72" s="6"/>
      <c r="D72" s="5"/>
      <c r="E72" s="5"/>
      <c r="F72" s="7"/>
      <c r="G72" s="22">
        <f t="shared" si="1"/>
        <v>7</v>
      </c>
      <c r="H72" s="84"/>
      <c r="I72" s="21"/>
      <c r="J72" s="20">
        <f t="shared" si="2"/>
        <v>0</v>
      </c>
      <c r="K72" s="21">
        <f t="shared" si="3"/>
        <v>0</v>
      </c>
      <c r="L72" s="64">
        <f t="shared" si="4"/>
        <v>0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52">
        <f t="shared" si="5"/>
        <v>7</v>
      </c>
      <c r="U72" s="53">
        <f t="shared" si="0"/>
        <v>0</v>
      </c>
      <c r="Y72" s="83">
        <v>566.1290322580645</v>
      </c>
      <c r="Z72" s="17">
        <f t="shared" si="6"/>
        <v>724.6451612903227</v>
      </c>
    </row>
    <row r="73" spans="1:26" ht="15.75">
      <c r="A73" s="117">
        <v>6</v>
      </c>
      <c r="B73" s="5" t="s">
        <v>272</v>
      </c>
      <c r="C73" s="6" t="s">
        <v>273</v>
      </c>
      <c r="D73" s="5"/>
      <c r="E73" s="5"/>
      <c r="F73" s="7" t="s">
        <v>234</v>
      </c>
      <c r="G73" s="22">
        <f t="shared" si="1"/>
        <v>7</v>
      </c>
      <c r="H73" s="84"/>
      <c r="I73" s="21"/>
      <c r="J73" s="20">
        <f t="shared" si="2"/>
        <v>0</v>
      </c>
      <c r="K73" s="21">
        <f t="shared" si="3"/>
        <v>0</v>
      </c>
      <c r="L73" s="64">
        <f t="shared" si="4"/>
        <v>0</v>
      </c>
      <c r="M73" s="17">
        <v>1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52">
        <f t="shared" si="5"/>
        <v>7</v>
      </c>
      <c r="U73" s="53">
        <f t="shared" si="0"/>
        <v>0</v>
      </c>
      <c r="Y73" s="83">
        <v>943.5483870967741</v>
      </c>
      <c r="Z73" s="17">
        <f t="shared" si="6"/>
        <v>1207.741935483871</v>
      </c>
    </row>
    <row r="74" spans="1:26" ht="31.5">
      <c r="A74" s="117">
        <v>6</v>
      </c>
      <c r="B74" s="5" t="s">
        <v>295</v>
      </c>
      <c r="C74" s="6" t="s">
        <v>275</v>
      </c>
      <c r="D74" s="5"/>
      <c r="E74" s="5"/>
      <c r="F74" s="7" t="s">
        <v>239</v>
      </c>
      <c r="G74" s="22">
        <f t="shared" si="1"/>
        <v>48</v>
      </c>
      <c r="H74" s="84"/>
      <c r="I74" s="21"/>
      <c r="J74" s="20">
        <f t="shared" si="2"/>
        <v>0</v>
      </c>
      <c r="K74" s="21">
        <f t="shared" si="3"/>
        <v>0</v>
      </c>
      <c r="L74" s="64">
        <f t="shared" si="4"/>
        <v>0</v>
      </c>
      <c r="M74" s="17">
        <v>12</v>
      </c>
      <c r="N74" s="17">
        <v>0</v>
      </c>
      <c r="O74" s="17">
        <v>12</v>
      </c>
      <c r="P74" s="17">
        <v>0</v>
      </c>
      <c r="Q74" s="17">
        <v>12</v>
      </c>
      <c r="R74" s="17">
        <v>0</v>
      </c>
      <c r="S74" s="17">
        <v>12</v>
      </c>
      <c r="T74" s="52">
        <f t="shared" si="5"/>
        <v>48</v>
      </c>
      <c r="U74" s="53">
        <f t="shared" si="0"/>
        <v>0</v>
      </c>
      <c r="Y74" s="83">
        <v>524.1935483870968</v>
      </c>
      <c r="Z74" s="17">
        <f t="shared" si="6"/>
        <v>670.967741935484</v>
      </c>
    </row>
    <row r="75" spans="1:26" ht="31.5">
      <c r="A75" s="63">
        <v>7</v>
      </c>
      <c r="B75" s="5" t="s">
        <v>274</v>
      </c>
      <c r="C75" s="6" t="s">
        <v>275</v>
      </c>
      <c r="D75" s="5"/>
      <c r="E75" s="5"/>
      <c r="F75" s="7" t="s">
        <v>239</v>
      </c>
      <c r="G75" s="22">
        <f t="shared" si="1"/>
        <v>2620</v>
      </c>
      <c r="H75" s="84"/>
      <c r="I75" s="21"/>
      <c r="J75" s="20">
        <f t="shared" si="2"/>
        <v>0</v>
      </c>
      <c r="K75" s="21">
        <f t="shared" si="3"/>
        <v>0</v>
      </c>
      <c r="L75" s="64">
        <f t="shared" si="4"/>
        <v>0</v>
      </c>
      <c r="M75" s="17">
        <v>470</v>
      </c>
      <c r="N75" s="17">
        <v>350</v>
      </c>
      <c r="O75" s="17">
        <v>380</v>
      </c>
      <c r="P75" s="17">
        <v>420</v>
      </c>
      <c r="Q75" s="17">
        <v>350</v>
      </c>
      <c r="R75" s="17">
        <v>300</v>
      </c>
      <c r="S75" s="17">
        <v>350</v>
      </c>
      <c r="T75" s="52">
        <f t="shared" si="5"/>
        <v>2620</v>
      </c>
      <c r="U75" s="53">
        <f t="shared" si="0"/>
        <v>0</v>
      </c>
      <c r="Y75" s="83">
        <v>471.7741935483871</v>
      </c>
      <c r="Z75" s="17">
        <f t="shared" si="6"/>
        <v>603.8709677419354</v>
      </c>
    </row>
    <row r="76" spans="1:26" ht="31.5">
      <c r="A76" s="63">
        <v>8</v>
      </c>
      <c r="B76" s="5" t="s">
        <v>276</v>
      </c>
      <c r="C76" s="6" t="s">
        <v>275</v>
      </c>
      <c r="D76" s="5"/>
      <c r="E76" s="5"/>
      <c r="F76" s="7" t="s">
        <v>239</v>
      </c>
      <c r="G76" s="22">
        <f t="shared" si="1"/>
        <v>84</v>
      </c>
      <c r="H76" s="84"/>
      <c r="I76" s="21"/>
      <c r="J76" s="20">
        <f t="shared" si="2"/>
        <v>0</v>
      </c>
      <c r="K76" s="21">
        <f t="shared" si="3"/>
        <v>0</v>
      </c>
      <c r="L76" s="64">
        <f t="shared" si="4"/>
        <v>0</v>
      </c>
      <c r="M76" s="17">
        <v>12</v>
      </c>
      <c r="N76" s="17">
        <v>12</v>
      </c>
      <c r="O76" s="17">
        <v>12</v>
      </c>
      <c r="P76" s="17">
        <v>12</v>
      </c>
      <c r="Q76" s="17">
        <v>12</v>
      </c>
      <c r="R76" s="17">
        <v>12</v>
      </c>
      <c r="S76" s="17">
        <v>12</v>
      </c>
      <c r="T76" s="52">
        <f t="shared" si="5"/>
        <v>84</v>
      </c>
      <c r="U76" s="53">
        <f aca="true" t="shared" si="7" ref="U76:U139">T76-G76</f>
        <v>0</v>
      </c>
      <c r="Y76" s="83">
        <v>235.88709677419354</v>
      </c>
      <c r="Z76" s="17">
        <f t="shared" si="6"/>
        <v>301.93548387096774</v>
      </c>
    </row>
    <row r="77" spans="1:26" ht="31.5">
      <c r="A77" s="63">
        <v>9</v>
      </c>
      <c r="B77" s="5" t="s">
        <v>296</v>
      </c>
      <c r="C77" s="6"/>
      <c r="D77" s="5"/>
      <c r="E77" s="6" t="s">
        <v>195</v>
      </c>
      <c r="F77" s="15" t="s">
        <v>239</v>
      </c>
      <c r="G77" s="22">
        <f aca="true" t="shared" si="8" ref="G77:G140">T77</f>
        <v>20.2</v>
      </c>
      <c r="H77" s="84"/>
      <c r="I77" s="21"/>
      <c r="J77" s="20">
        <f aca="true" t="shared" si="9" ref="J77:J118">G77*H77</f>
        <v>0</v>
      </c>
      <c r="K77" s="21">
        <f aca="true" t="shared" si="10" ref="K77:K121">G77*I77</f>
        <v>0</v>
      </c>
      <c r="L77" s="64">
        <f aca="true" t="shared" si="11" ref="L77:L121">J77+K77</f>
        <v>0</v>
      </c>
      <c r="M77" s="17">
        <v>6.6</v>
      </c>
      <c r="N77" s="17">
        <v>0</v>
      </c>
      <c r="O77" s="17">
        <v>6.6</v>
      </c>
      <c r="Q77" s="17">
        <v>3.5</v>
      </c>
      <c r="R77" s="17">
        <v>0</v>
      </c>
      <c r="S77" s="17">
        <v>3.5</v>
      </c>
      <c r="T77" s="52">
        <f t="shared" si="5"/>
        <v>20.2</v>
      </c>
      <c r="U77" s="53">
        <f t="shared" si="7"/>
        <v>0</v>
      </c>
      <c r="Y77" s="83">
        <v>766.1290322580645</v>
      </c>
      <c r="Z77" s="17">
        <f aca="true" t="shared" si="12" ref="Z77:Z140">((H77+Y77)*G77*1.28-(H77*G77))/G77</f>
        <v>980.6451612903226</v>
      </c>
    </row>
    <row r="78" spans="1:26" ht="63">
      <c r="A78" s="117">
        <v>10</v>
      </c>
      <c r="B78" s="5" t="s">
        <v>277</v>
      </c>
      <c r="C78" s="6" t="s">
        <v>278</v>
      </c>
      <c r="D78" s="5"/>
      <c r="E78" s="5"/>
      <c r="F78" s="7" t="s">
        <v>226</v>
      </c>
      <c r="G78" s="22">
        <f t="shared" si="8"/>
        <v>578</v>
      </c>
      <c r="H78" s="84"/>
      <c r="I78" s="21"/>
      <c r="J78" s="20">
        <f t="shared" si="9"/>
        <v>0</v>
      </c>
      <c r="K78" s="21">
        <f t="shared" si="10"/>
        <v>0</v>
      </c>
      <c r="L78" s="64">
        <f t="shared" si="11"/>
        <v>0</v>
      </c>
      <c r="M78" s="17">
        <v>107</v>
      </c>
      <c r="N78" s="17">
        <v>71</v>
      </c>
      <c r="O78" s="17">
        <v>107</v>
      </c>
      <c r="P78" s="17">
        <v>89</v>
      </c>
      <c r="Q78" s="17">
        <v>71</v>
      </c>
      <c r="R78" s="17">
        <v>62</v>
      </c>
      <c r="S78" s="17">
        <v>71</v>
      </c>
      <c r="T78" s="52">
        <f t="shared" si="5"/>
        <v>578</v>
      </c>
      <c r="U78" s="53">
        <f t="shared" si="7"/>
        <v>0</v>
      </c>
      <c r="Y78" s="83">
        <v>120.96774193548387</v>
      </c>
      <c r="Z78" s="17">
        <f t="shared" si="12"/>
        <v>154.83870967741936</v>
      </c>
    </row>
    <row r="79" spans="1:26" ht="15.75">
      <c r="A79" s="117">
        <v>9.5</v>
      </c>
      <c r="B79" s="5" t="s">
        <v>279</v>
      </c>
      <c r="C79" s="6"/>
      <c r="D79" s="5"/>
      <c r="E79" s="5"/>
      <c r="F79" s="7" t="s">
        <v>234</v>
      </c>
      <c r="G79" s="22">
        <f t="shared" si="8"/>
        <v>310</v>
      </c>
      <c r="H79" s="84"/>
      <c r="I79" s="21"/>
      <c r="J79" s="20">
        <f t="shared" si="9"/>
        <v>0</v>
      </c>
      <c r="K79" s="21">
        <f t="shared" si="10"/>
        <v>0</v>
      </c>
      <c r="L79" s="64">
        <f t="shared" si="11"/>
        <v>0</v>
      </c>
      <c r="M79" s="17">
        <v>60</v>
      </c>
      <c r="N79" s="17">
        <v>40</v>
      </c>
      <c r="O79" s="17">
        <v>45</v>
      </c>
      <c r="P79" s="17">
        <v>50</v>
      </c>
      <c r="Q79" s="17">
        <v>40</v>
      </c>
      <c r="R79" s="17">
        <v>35</v>
      </c>
      <c r="S79" s="17">
        <v>40</v>
      </c>
      <c r="T79" s="52">
        <f aca="true" t="shared" si="13" ref="T79:T142">SUM(M79:S79)</f>
        <v>310</v>
      </c>
      <c r="U79" s="53">
        <f t="shared" si="7"/>
        <v>0</v>
      </c>
      <c r="Y79" s="83">
        <v>566.1290322580645</v>
      </c>
      <c r="Z79" s="17">
        <f t="shared" si="12"/>
        <v>724.6451612903226</v>
      </c>
    </row>
    <row r="80" spans="1:26" ht="31.5">
      <c r="A80" s="63">
        <v>11</v>
      </c>
      <c r="B80" s="5" t="s">
        <v>280</v>
      </c>
      <c r="C80" s="6" t="s">
        <v>281</v>
      </c>
      <c r="D80" s="5"/>
      <c r="E80" s="5"/>
      <c r="F80" s="7" t="s">
        <v>234</v>
      </c>
      <c r="G80" s="22">
        <f t="shared" si="8"/>
        <v>631</v>
      </c>
      <c r="H80" s="84"/>
      <c r="I80" s="21"/>
      <c r="J80" s="20">
        <f t="shared" si="9"/>
        <v>0</v>
      </c>
      <c r="K80" s="21">
        <f t="shared" si="10"/>
        <v>0</v>
      </c>
      <c r="L80" s="64">
        <f t="shared" si="11"/>
        <v>0</v>
      </c>
      <c r="M80" s="17">
        <v>116</v>
      </c>
      <c r="N80" s="17">
        <v>82</v>
      </c>
      <c r="O80" s="17">
        <v>93</v>
      </c>
      <c r="P80" s="17">
        <v>103</v>
      </c>
      <c r="Q80" s="17">
        <v>82</v>
      </c>
      <c r="R80" s="17">
        <v>72</v>
      </c>
      <c r="S80" s="17">
        <v>83</v>
      </c>
      <c r="T80" s="52">
        <f t="shared" si="13"/>
        <v>631</v>
      </c>
      <c r="U80" s="53">
        <f t="shared" si="7"/>
        <v>0</v>
      </c>
      <c r="Y80" s="83">
        <v>943.5483870967741</v>
      </c>
      <c r="Z80" s="17">
        <f t="shared" si="12"/>
        <v>1207.741935483871</v>
      </c>
    </row>
    <row r="81" spans="1:26" ht="42" customHeight="1">
      <c r="A81" s="63">
        <v>12</v>
      </c>
      <c r="B81" s="5" t="s">
        <v>196</v>
      </c>
      <c r="C81" s="6" t="s">
        <v>252</v>
      </c>
      <c r="D81" s="5"/>
      <c r="E81" s="5"/>
      <c r="F81" s="7" t="s">
        <v>253</v>
      </c>
      <c r="G81" s="22">
        <f t="shared" si="8"/>
        <v>667</v>
      </c>
      <c r="H81" s="84"/>
      <c r="I81" s="21"/>
      <c r="J81" s="20">
        <f t="shared" si="9"/>
        <v>0</v>
      </c>
      <c r="K81" s="21">
        <f t="shared" si="10"/>
        <v>0</v>
      </c>
      <c r="L81" s="64">
        <f t="shared" si="11"/>
        <v>0</v>
      </c>
      <c r="M81" s="17">
        <v>100</v>
      </c>
      <c r="N81" s="17">
        <v>87</v>
      </c>
      <c r="O81" s="17">
        <v>100</v>
      </c>
      <c r="P81" s="17">
        <v>103</v>
      </c>
      <c r="Q81" s="17">
        <v>87</v>
      </c>
      <c r="R81" s="17">
        <v>90</v>
      </c>
      <c r="S81" s="17">
        <v>100</v>
      </c>
      <c r="T81" s="52">
        <f t="shared" si="13"/>
        <v>667</v>
      </c>
      <c r="U81" s="53">
        <f t="shared" si="7"/>
        <v>0</v>
      </c>
      <c r="Y81" s="83">
        <v>471.7741935483871</v>
      </c>
      <c r="Z81" s="17">
        <f t="shared" si="12"/>
        <v>603.8709677419355</v>
      </c>
    </row>
    <row r="82" spans="1:26" ht="31.5">
      <c r="A82" s="63"/>
      <c r="B82" s="24" t="s">
        <v>531</v>
      </c>
      <c r="C82" s="6"/>
      <c r="D82" s="5"/>
      <c r="E82" s="5"/>
      <c r="F82" s="7"/>
      <c r="G82" s="22">
        <f t="shared" si="8"/>
        <v>0</v>
      </c>
      <c r="H82" s="20"/>
      <c r="I82" s="21"/>
      <c r="J82" s="20">
        <f t="shared" si="9"/>
        <v>0</v>
      </c>
      <c r="K82" s="21">
        <f t="shared" si="10"/>
        <v>0</v>
      </c>
      <c r="L82" s="64">
        <f t="shared" si="11"/>
        <v>0</v>
      </c>
      <c r="T82" s="52">
        <f t="shared" si="13"/>
        <v>0</v>
      </c>
      <c r="U82" s="53">
        <f t="shared" si="7"/>
        <v>0</v>
      </c>
      <c r="Z82" s="17" t="e">
        <f t="shared" si="12"/>
        <v>#DIV/0!</v>
      </c>
    </row>
    <row r="83" spans="1:26" ht="15.75">
      <c r="A83" s="63">
        <v>1</v>
      </c>
      <c r="B83" s="5" t="s">
        <v>282</v>
      </c>
      <c r="C83" s="6"/>
      <c r="D83" s="5"/>
      <c r="E83" s="5"/>
      <c r="F83" s="7" t="s">
        <v>263</v>
      </c>
      <c r="G83" s="22">
        <f t="shared" si="8"/>
        <v>24</v>
      </c>
      <c r="H83" s="84"/>
      <c r="I83" s="21"/>
      <c r="J83" s="20">
        <f t="shared" si="9"/>
        <v>0</v>
      </c>
      <c r="K83" s="21">
        <f t="shared" si="10"/>
        <v>0</v>
      </c>
      <c r="L83" s="64">
        <f t="shared" si="11"/>
        <v>0</v>
      </c>
      <c r="M83" s="17">
        <v>3</v>
      </c>
      <c r="N83" s="17">
        <v>3</v>
      </c>
      <c r="O83" s="17">
        <v>3</v>
      </c>
      <c r="P83" s="17">
        <v>3</v>
      </c>
      <c r="Q83" s="17">
        <v>6</v>
      </c>
      <c r="R83" s="17">
        <v>3</v>
      </c>
      <c r="S83" s="17">
        <v>3</v>
      </c>
      <c r="T83" s="52">
        <f t="shared" si="13"/>
        <v>24</v>
      </c>
      <c r="U83" s="53">
        <f t="shared" si="7"/>
        <v>0</v>
      </c>
      <c r="V83" s="17" t="s">
        <v>492</v>
      </c>
      <c r="Y83" s="83">
        <v>4717.741935483871</v>
      </c>
      <c r="Z83" s="17">
        <f t="shared" si="12"/>
        <v>6038.709677419355</v>
      </c>
    </row>
    <row r="84" spans="1:26" ht="47.25">
      <c r="A84" s="65"/>
      <c r="B84" s="5" t="s">
        <v>294</v>
      </c>
      <c r="C84" s="6"/>
      <c r="D84" s="5"/>
      <c r="E84" s="5"/>
      <c r="F84" s="7" t="s">
        <v>263</v>
      </c>
      <c r="G84" s="22">
        <f t="shared" si="8"/>
        <v>2</v>
      </c>
      <c r="H84" s="84"/>
      <c r="I84" s="21"/>
      <c r="J84" s="20">
        <f t="shared" si="9"/>
        <v>0</v>
      </c>
      <c r="K84" s="21">
        <f t="shared" si="10"/>
        <v>0</v>
      </c>
      <c r="L84" s="64">
        <f t="shared" si="11"/>
        <v>0</v>
      </c>
      <c r="M84" s="17">
        <v>0</v>
      </c>
      <c r="N84" s="17">
        <v>0</v>
      </c>
      <c r="O84" s="17">
        <v>0</v>
      </c>
      <c r="P84" s="17">
        <v>2</v>
      </c>
      <c r="Q84" s="17">
        <v>0</v>
      </c>
      <c r="R84" s="17">
        <v>0</v>
      </c>
      <c r="S84" s="17">
        <v>0</v>
      </c>
      <c r="T84" s="52">
        <f t="shared" si="13"/>
        <v>2</v>
      </c>
      <c r="U84" s="53">
        <f t="shared" si="7"/>
        <v>0</v>
      </c>
      <c r="V84" s="17" t="s">
        <v>493</v>
      </c>
      <c r="Y84" s="83">
        <v>5661.290322580645</v>
      </c>
      <c r="Z84" s="17">
        <f t="shared" si="12"/>
        <v>7246.451612903225</v>
      </c>
    </row>
    <row r="85" spans="1:26" ht="27" customHeight="1">
      <c r="A85" s="63">
        <v>2</v>
      </c>
      <c r="B85" s="5" t="s">
        <v>283</v>
      </c>
      <c r="C85" s="6" t="s">
        <v>237</v>
      </c>
      <c r="D85" s="5"/>
      <c r="E85" s="5"/>
      <c r="F85" s="7" t="s">
        <v>239</v>
      </c>
      <c r="G85" s="22">
        <f t="shared" si="8"/>
        <v>150</v>
      </c>
      <c r="H85" s="84"/>
      <c r="I85" s="21"/>
      <c r="J85" s="20">
        <f t="shared" si="9"/>
        <v>0</v>
      </c>
      <c r="K85" s="21">
        <f t="shared" si="10"/>
        <v>0</v>
      </c>
      <c r="L85" s="64">
        <f t="shared" si="11"/>
        <v>0</v>
      </c>
      <c r="M85" s="17">
        <v>12</v>
      </c>
      <c r="N85" s="17">
        <v>12</v>
      </c>
      <c r="O85" s="17">
        <v>52</v>
      </c>
      <c r="P85" s="17">
        <v>30</v>
      </c>
      <c r="Q85" s="17">
        <v>20</v>
      </c>
      <c r="R85" s="17">
        <v>12</v>
      </c>
      <c r="S85" s="17">
        <v>12</v>
      </c>
      <c r="T85" s="52">
        <f t="shared" si="13"/>
        <v>150</v>
      </c>
      <c r="U85" s="53">
        <f t="shared" si="7"/>
        <v>0</v>
      </c>
      <c r="Y85" s="83">
        <v>207.5806451612903</v>
      </c>
      <c r="Z85" s="17">
        <f t="shared" si="12"/>
        <v>265.7032258064516</v>
      </c>
    </row>
    <row r="86" spans="1:26" ht="18.75">
      <c r="A86" s="63">
        <v>3</v>
      </c>
      <c r="B86" s="5" t="s">
        <v>181</v>
      </c>
      <c r="C86" s="6" t="s">
        <v>231</v>
      </c>
      <c r="D86" s="6" t="s">
        <v>232</v>
      </c>
      <c r="E86" s="6" t="s">
        <v>233</v>
      </c>
      <c r="F86" s="7" t="s">
        <v>234</v>
      </c>
      <c r="G86" s="22">
        <f t="shared" si="8"/>
        <v>20</v>
      </c>
      <c r="H86" s="84"/>
      <c r="I86" s="21"/>
      <c r="J86" s="20">
        <f t="shared" si="9"/>
        <v>0</v>
      </c>
      <c r="K86" s="21">
        <f t="shared" si="10"/>
        <v>0</v>
      </c>
      <c r="L86" s="64">
        <f t="shared" si="11"/>
        <v>0</v>
      </c>
      <c r="M86" s="17">
        <v>2</v>
      </c>
      <c r="N86" s="17">
        <v>2</v>
      </c>
      <c r="O86" s="17">
        <v>2</v>
      </c>
      <c r="P86" s="17">
        <v>5</v>
      </c>
      <c r="Q86" s="17">
        <v>5</v>
      </c>
      <c r="R86" s="17">
        <v>2</v>
      </c>
      <c r="S86" s="17">
        <v>2</v>
      </c>
      <c r="T86" s="52">
        <f t="shared" si="13"/>
        <v>20</v>
      </c>
      <c r="U86" s="53">
        <f t="shared" si="7"/>
        <v>0</v>
      </c>
      <c r="Y86" s="83">
        <v>150.96774193548387</v>
      </c>
      <c r="Z86" s="17">
        <f t="shared" si="12"/>
        <v>193.23870967741937</v>
      </c>
    </row>
    <row r="87" spans="1:26" ht="15.75">
      <c r="A87" s="63">
        <v>4</v>
      </c>
      <c r="B87" s="5" t="s">
        <v>284</v>
      </c>
      <c r="C87" s="6"/>
      <c r="D87" s="6" t="s">
        <v>285</v>
      </c>
      <c r="E87" s="6" t="s">
        <v>233</v>
      </c>
      <c r="F87" s="7" t="s">
        <v>234</v>
      </c>
      <c r="G87" s="22">
        <f t="shared" si="8"/>
        <v>20</v>
      </c>
      <c r="H87" s="84"/>
      <c r="I87" s="21"/>
      <c r="J87" s="20">
        <f t="shared" si="9"/>
        <v>0</v>
      </c>
      <c r="K87" s="21">
        <f t="shared" si="10"/>
        <v>0</v>
      </c>
      <c r="L87" s="64">
        <f t="shared" si="11"/>
        <v>0</v>
      </c>
      <c r="M87" s="17">
        <v>2</v>
      </c>
      <c r="N87" s="17">
        <v>2</v>
      </c>
      <c r="O87" s="17">
        <v>2</v>
      </c>
      <c r="P87" s="17">
        <v>5</v>
      </c>
      <c r="Q87" s="17">
        <v>5</v>
      </c>
      <c r="R87" s="17">
        <v>2</v>
      </c>
      <c r="S87" s="17">
        <v>2</v>
      </c>
      <c r="T87" s="52">
        <f t="shared" si="13"/>
        <v>20</v>
      </c>
      <c r="U87" s="53">
        <f t="shared" si="7"/>
        <v>0</v>
      </c>
      <c r="Y87" s="83">
        <v>150.96774193548387</v>
      </c>
      <c r="Z87" s="17">
        <f t="shared" si="12"/>
        <v>193.23870967741937</v>
      </c>
    </row>
    <row r="88" spans="1:26" ht="15.75">
      <c r="A88" s="63"/>
      <c r="B88" s="5"/>
      <c r="C88" s="6"/>
      <c r="D88" s="5"/>
      <c r="E88" s="5"/>
      <c r="F88" s="7"/>
      <c r="G88" s="22">
        <f t="shared" si="8"/>
        <v>0</v>
      </c>
      <c r="H88" s="20"/>
      <c r="I88" s="21"/>
      <c r="J88" s="20"/>
      <c r="K88" s="21"/>
      <c r="L88" s="64"/>
      <c r="T88" s="52">
        <f t="shared" si="13"/>
        <v>0</v>
      </c>
      <c r="U88" s="53">
        <f t="shared" si="7"/>
        <v>0</v>
      </c>
      <c r="Z88" s="17" t="e">
        <f t="shared" si="12"/>
        <v>#DIV/0!</v>
      </c>
    </row>
    <row r="89" spans="1:26" ht="15.75">
      <c r="A89" s="63"/>
      <c r="B89" s="24" t="s">
        <v>497</v>
      </c>
      <c r="C89" s="6"/>
      <c r="D89" s="5"/>
      <c r="E89" s="5"/>
      <c r="F89" s="7"/>
      <c r="G89" s="22">
        <f t="shared" si="8"/>
        <v>0</v>
      </c>
      <c r="H89" s="20"/>
      <c r="I89" s="21"/>
      <c r="J89" s="20"/>
      <c r="K89" s="21"/>
      <c r="L89" s="64"/>
      <c r="T89" s="52">
        <f t="shared" si="13"/>
        <v>0</v>
      </c>
      <c r="U89" s="53">
        <f t="shared" si="7"/>
        <v>0</v>
      </c>
      <c r="Z89" s="17" t="e">
        <f t="shared" si="12"/>
        <v>#DIV/0!</v>
      </c>
    </row>
    <row r="90" spans="1:26" ht="15.75">
      <c r="A90" s="63">
        <v>1</v>
      </c>
      <c r="B90" s="5" t="s">
        <v>286</v>
      </c>
      <c r="C90" s="6" t="s">
        <v>287</v>
      </c>
      <c r="D90" s="5"/>
      <c r="E90" s="5"/>
      <c r="F90" s="7" t="s">
        <v>234</v>
      </c>
      <c r="G90" s="22">
        <f t="shared" si="8"/>
        <v>28</v>
      </c>
      <c r="H90" s="84"/>
      <c r="I90" s="21"/>
      <c r="J90" s="20">
        <f t="shared" si="9"/>
        <v>0</v>
      </c>
      <c r="K90" s="21">
        <f t="shared" si="10"/>
        <v>0</v>
      </c>
      <c r="L90" s="64">
        <f t="shared" si="11"/>
        <v>0</v>
      </c>
      <c r="M90" s="17">
        <v>4</v>
      </c>
      <c r="N90" s="17">
        <v>4</v>
      </c>
      <c r="O90" s="17">
        <v>4</v>
      </c>
      <c r="P90" s="17">
        <v>4</v>
      </c>
      <c r="Q90" s="17">
        <v>4</v>
      </c>
      <c r="R90" s="17">
        <v>4</v>
      </c>
      <c r="S90" s="17">
        <v>4</v>
      </c>
      <c r="T90" s="52">
        <f t="shared" si="13"/>
        <v>28</v>
      </c>
      <c r="U90" s="53">
        <f t="shared" si="7"/>
        <v>0</v>
      </c>
      <c r="Y90" s="83">
        <v>566.1290322580645</v>
      </c>
      <c r="Z90" s="17">
        <f t="shared" si="12"/>
        <v>724.6451612903227</v>
      </c>
    </row>
    <row r="91" spans="1:26" ht="31.5">
      <c r="A91" s="66">
        <v>2</v>
      </c>
      <c r="B91" s="5" t="s">
        <v>297</v>
      </c>
      <c r="C91" s="6" t="s">
        <v>289</v>
      </c>
      <c r="D91" s="5"/>
      <c r="E91" s="5"/>
      <c r="F91" s="7" t="s">
        <v>239</v>
      </c>
      <c r="G91" s="22">
        <f t="shared" si="8"/>
        <v>32</v>
      </c>
      <c r="H91" s="84"/>
      <c r="I91" s="21"/>
      <c r="J91" s="20">
        <f t="shared" si="9"/>
        <v>0</v>
      </c>
      <c r="K91" s="21">
        <f t="shared" si="10"/>
        <v>0</v>
      </c>
      <c r="L91" s="64">
        <f t="shared" si="11"/>
        <v>0</v>
      </c>
      <c r="M91" s="17">
        <v>8</v>
      </c>
      <c r="N91" s="17">
        <v>0</v>
      </c>
      <c r="O91" s="17">
        <v>8</v>
      </c>
      <c r="P91" s="17">
        <v>0</v>
      </c>
      <c r="Q91" s="17">
        <v>8</v>
      </c>
      <c r="R91" s="17">
        <v>0</v>
      </c>
      <c r="S91" s="17">
        <v>8</v>
      </c>
      <c r="T91" s="52">
        <f t="shared" si="13"/>
        <v>32</v>
      </c>
      <c r="U91" s="53">
        <f t="shared" si="7"/>
        <v>0</v>
      </c>
      <c r="Y91" s="83">
        <v>1112.9032258064517</v>
      </c>
      <c r="Z91" s="17">
        <f t="shared" si="12"/>
        <v>1424.5161290322583</v>
      </c>
    </row>
    <row r="92" spans="1:26" ht="31.5">
      <c r="A92" s="63">
        <v>3</v>
      </c>
      <c r="B92" s="5" t="s">
        <v>288</v>
      </c>
      <c r="C92" s="6" t="s">
        <v>289</v>
      </c>
      <c r="D92" s="5"/>
      <c r="E92" s="5"/>
      <c r="F92" s="7" t="s">
        <v>239</v>
      </c>
      <c r="G92" s="22">
        <f t="shared" si="8"/>
        <v>820</v>
      </c>
      <c r="H92" s="84"/>
      <c r="I92" s="21"/>
      <c r="J92" s="20">
        <f t="shared" si="9"/>
        <v>0</v>
      </c>
      <c r="K92" s="21">
        <f t="shared" si="10"/>
        <v>0</v>
      </c>
      <c r="L92" s="64">
        <f t="shared" si="11"/>
        <v>0</v>
      </c>
      <c r="M92" s="17">
        <v>120</v>
      </c>
      <c r="N92" s="17">
        <v>120</v>
      </c>
      <c r="O92" s="17">
        <v>120</v>
      </c>
      <c r="P92" s="17">
        <v>110</v>
      </c>
      <c r="Q92" s="17">
        <v>120</v>
      </c>
      <c r="R92" s="17">
        <v>110</v>
      </c>
      <c r="S92" s="17">
        <v>120</v>
      </c>
      <c r="T92" s="52">
        <f t="shared" si="13"/>
        <v>820</v>
      </c>
      <c r="U92" s="53">
        <f t="shared" si="7"/>
        <v>0</v>
      </c>
      <c r="Y92" s="83">
        <v>943.5483870967741</v>
      </c>
      <c r="Z92" s="17">
        <f t="shared" si="12"/>
        <v>1207.741935483871</v>
      </c>
    </row>
    <row r="93" spans="1:26" ht="31.5">
      <c r="A93" s="63">
        <v>4</v>
      </c>
      <c r="B93" s="5" t="s">
        <v>296</v>
      </c>
      <c r="C93" s="6"/>
      <c r="D93" s="5"/>
      <c r="E93" s="6" t="s">
        <v>195</v>
      </c>
      <c r="F93" s="7" t="s">
        <v>239</v>
      </c>
      <c r="G93" s="22">
        <f t="shared" si="8"/>
        <v>35.4</v>
      </c>
      <c r="H93" s="84"/>
      <c r="I93" s="21"/>
      <c r="J93" s="20">
        <f t="shared" si="9"/>
        <v>0</v>
      </c>
      <c r="K93" s="21">
        <f t="shared" si="10"/>
        <v>0</v>
      </c>
      <c r="L93" s="64">
        <f t="shared" si="11"/>
        <v>0</v>
      </c>
      <c r="M93" s="17">
        <v>10.3</v>
      </c>
      <c r="N93" s="17">
        <v>0</v>
      </c>
      <c r="O93" s="17">
        <v>10.3</v>
      </c>
      <c r="P93" s="17">
        <v>0</v>
      </c>
      <c r="Q93" s="17">
        <v>7.4</v>
      </c>
      <c r="R93" s="17">
        <v>0</v>
      </c>
      <c r="S93" s="17">
        <v>7.4</v>
      </c>
      <c r="T93" s="52">
        <f t="shared" si="13"/>
        <v>35.4</v>
      </c>
      <c r="U93" s="53">
        <f t="shared" si="7"/>
        <v>0</v>
      </c>
      <c r="Y93" s="83">
        <v>766.1290322580645</v>
      </c>
      <c r="Z93" s="17">
        <f t="shared" si="12"/>
        <v>980.6451612903226</v>
      </c>
    </row>
    <row r="94" spans="1:26" ht="15.75">
      <c r="A94" s="66">
        <v>5</v>
      </c>
      <c r="B94" s="5" t="s">
        <v>279</v>
      </c>
      <c r="C94" s="6"/>
      <c r="D94" s="5"/>
      <c r="E94" s="5"/>
      <c r="F94" s="7" t="s">
        <v>234</v>
      </c>
      <c r="G94" s="22">
        <f t="shared" si="8"/>
        <v>28</v>
      </c>
      <c r="H94" s="84"/>
      <c r="I94" s="21"/>
      <c r="J94" s="20">
        <f t="shared" si="9"/>
        <v>0</v>
      </c>
      <c r="K94" s="21">
        <f t="shared" si="10"/>
        <v>0</v>
      </c>
      <c r="L94" s="64">
        <f t="shared" si="11"/>
        <v>0</v>
      </c>
      <c r="M94" s="17">
        <v>4</v>
      </c>
      <c r="N94" s="17">
        <v>4</v>
      </c>
      <c r="O94" s="17">
        <v>4</v>
      </c>
      <c r="P94" s="17">
        <v>4</v>
      </c>
      <c r="Q94" s="17">
        <v>4</v>
      </c>
      <c r="R94" s="17">
        <v>4</v>
      </c>
      <c r="S94" s="17">
        <v>4</v>
      </c>
      <c r="T94" s="52">
        <f t="shared" si="13"/>
        <v>28</v>
      </c>
      <c r="U94" s="53">
        <f t="shared" si="7"/>
        <v>0</v>
      </c>
      <c r="Y94" s="83">
        <v>566.1290322580645</v>
      </c>
      <c r="Z94" s="17">
        <f t="shared" si="12"/>
        <v>724.6451612903227</v>
      </c>
    </row>
    <row r="95" spans="1:26" ht="15.75">
      <c r="A95" s="63">
        <v>6</v>
      </c>
      <c r="B95" s="5" t="s">
        <v>290</v>
      </c>
      <c r="C95" s="6"/>
      <c r="D95" s="5"/>
      <c r="E95" s="5"/>
      <c r="F95" s="7" t="s">
        <v>234</v>
      </c>
      <c r="G95" s="22">
        <f t="shared" si="8"/>
        <v>28</v>
      </c>
      <c r="H95" s="84"/>
      <c r="I95" s="21"/>
      <c r="J95" s="20">
        <f t="shared" si="9"/>
        <v>0</v>
      </c>
      <c r="K95" s="21">
        <f t="shared" si="10"/>
        <v>0</v>
      </c>
      <c r="L95" s="64">
        <f t="shared" si="11"/>
        <v>0</v>
      </c>
      <c r="M95" s="17">
        <v>4</v>
      </c>
      <c r="N95" s="17">
        <v>4</v>
      </c>
      <c r="O95" s="17">
        <v>4</v>
      </c>
      <c r="P95" s="17">
        <v>4</v>
      </c>
      <c r="Q95" s="17">
        <v>4</v>
      </c>
      <c r="R95" s="17">
        <v>4</v>
      </c>
      <c r="S95" s="17">
        <v>4</v>
      </c>
      <c r="T95" s="52">
        <f t="shared" si="13"/>
        <v>28</v>
      </c>
      <c r="U95" s="53">
        <f t="shared" si="7"/>
        <v>0</v>
      </c>
      <c r="Y95" s="83">
        <v>943.5483870967741</v>
      </c>
      <c r="Z95" s="17">
        <f t="shared" si="12"/>
        <v>1207.741935483871</v>
      </c>
    </row>
    <row r="96" spans="1:26" ht="31.5">
      <c r="A96" s="63">
        <v>7</v>
      </c>
      <c r="B96" s="5" t="s">
        <v>298</v>
      </c>
      <c r="C96" s="6"/>
      <c r="D96" s="5"/>
      <c r="E96" s="5"/>
      <c r="F96" s="7" t="s">
        <v>239</v>
      </c>
      <c r="G96" s="22">
        <f t="shared" si="8"/>
        <v>40</v>
      </c>
      <c r="H96" s="84"/>
      <c r="I96" s="21"/>
      <c r="J96" s="20">
        <f t="shared" si="9"/>
        <v>0</v>
      </c>
      <c r="K96" s="21">
        <f t="shared" si="10"/>
        <v>0</v>
      </c>
      <c r="L96" s="64">
        <f t="shared" si="11"/>
        <v>0</v>
      </c>
      <c r="M96" s="17">
        <v>8</v>
      </c>
      <c r="N96" s="17">
        <v>0</v>
      </c>
      <c r="O96" s="17">
        <v>8</v>
      </c>
      <c r="P96" s="17">
        <v>8</v>
      </c>
      <c r="Q96" s="17">
        <v>8</v>
      </c>
      <c r="R96" s="17">
        <v>0</v>
      </c>
      <c r="S96" s="17">
        <v>8</v>
      </c>
      <c r="T96" s="52">
        <f t="shared" si="13"/>
        <v>40</v>
      </c>
      <c r="U96" s="53">
        <f t="shared" si="7"/>
        <v>0</v>
      </c>
      <c r="Y96" s="83">
        <v>300.80645161290323</v>
      </c>
      <c r="Z96" s="17">
        <f t="shared" si="12"/>
        <v>385.03225806451616</v>
      </c>
    </row>
    <row r="97" spans="1:26" ht="40.5" customHeight="1">
      <c r="A97" s="66">
        <v>8</v>
      </c>
      <c r="B97" s="5" t="s">
        <v>291</v>
      </c>
      <c r="C97" s="6"/>
      <c r="D97" s="5"/>
      <c r="E97" s="5"/>
      <c r="F97" s="7" t="s">
        <v>239</v>
      </c>
      <c r="G97" s="22">
        <f t="shared" si="8"/>
        <v>820</v>
      </c>
      <c r="H97" s="84"/>
      <c r="I97" s="21"/>
      <c r="J97" s="20">
        <f t="shared" si="9"/>
        <v>0</v>
      </c>
      <c r="K97" s="21">
        <f t="shared" si="10"/>
        <v>0</v>
      </c>
      <c r="L97" s="64">
        <f t="shared" si="11"/>
        <v>0</v>
      </c>
      <c r="M97" s="17">
        <v>120</v>
      </c>
      <c r="N97" s="17">
        <v>120</v>
      </c>
      <c r="O97" s="17">
        <v>120</v>
      </c>
      <c r="P97" s="17">
        <v>110</v>
      </c>
      <c r="Q97" s="17">
        <v>120</v>
      </c>
      <c r="R97" s="17">
        <v>110</v>
      </c>
      <c r="S97" s="17">
        <v>120</v>
      </c>
      <c r="T97" s="52">
        <f t="shared" si="13"/>
        <v>820</v>
      </c>
      <c r="U97" s="53">
        <f t="shared" si="7"/>
        <v>0</v>
      </c>
      <c r="Y97" s="83">
        <v>283.06451612903226</v>
      </c>
      <c r="Z97" s="17">
        <f t="shared" si="12"/>
        <v>362.3225806451613</v>
      </c>
    </row>
    <row r="98" spans="1:26" ht="30.75" customHeight="1">
      <c r="A98" s="63">
        <v>9</v>
      </c>
      <c r="B98" s="5" t="s">
        <v>280</v>
      </c>
      <c r="C98" s="6" t="s">
        <v>281</v>
      </c>
      <c r="D98" s="5"/>
      <c r="E98" s="5"/>
      <c r="F98" s="7" t="s">
        <v>234</v>
      </c>
      <c r="G98" s="22">
        <f t="shared" si="8"/>
        <v>84</v>
      </c>
      <c r="H98" s="84"/>
      <c r="I98" s="21"/>
      <c r="J98" s="20">
        <f t="shared" si="9"/>
        <v>0</v>
      </c>
      <c r="K98" s="21">
        <f t="shared" si="10"/>
        <v>0</v>
      </c>
      <c r="L98" s="64">
        <f t="shared" si="11"/>
        <v>0</v>
      </c>
      <c r="M98" s="17">
        <v>12</v>
      </c>
      <c r="N98" s="17">
        <v>12</v>
      </c>
      <c r="O98" s="17">
        <v>12</v>
      </c>
      <c r="P98" s="17">
        <v>12</v>
      </c>
      <c r="Q98" s="17">
        <v>12</v>
      </c>
      <c r="R98" s="17">
        <v>12</v>
      </c>
      <c r="S98" s="17">
        <v>12</v>
      </c>
      <c r="T98" s="52">
        <f t="shared" si="13"/>
        <v>84</v>
      </c>
      <c r="U98" s="53">
        <f t="shared" si="7"/>
        <v>0</v>
      </c>
      <c r="Y98" s="83">
        <v>943.5483870967741</v>
      </c>
      <c r="Z98" s="17">
        <f t="shared" si="12"/>
        <v>1207.741935483871</v>
      </c>
    </row>
    <row r="99" spans="1:26" ht="47.25">
      <c r="A99" s="63">
        <v>10</v>
      </c>
      <c r="B99" s="5" t="s">
        <v>196</v>
      </c>
      <c r="C99" s="6" t="s">
        <v>252</v>
      </c>
      <c r="D99" s="5"/>
      <c r="E99" s="5"/>
      <c r="F99" s="15" t="s">
        <v>253</v>
      </c>
      <c r="G99" s="22">
        <f t="shared" si="8"/>
        <v>140</v>
      </c>
      <c r="H99" s="84"/>
      <c r="I99" s="21"/>
      <c r="J99" s="20">
        <f t="shared" si="9"/>
        <v>0</v>
      </c>
      <c r="K99" s="21">
        <f t="shared" si="10"/>
        <v>0</v>
      </c>
      <c r="L99" s="64">
        <f t="shared" si="11"/>
        <v>0</v>
      </c>
      <c r="M99" s="17">
        <v>20</v>
      </c>
      <c r="N99" s="17">
        <v>20</v>
      </c>
      <c r="O99" s="17">
        <v>20</v>
      </c>
      <c r="P99" s="17">
        <v>20</v>
      </c>
      <c r="Q99" s="17">
        <v>20</v>
      </c>
      <c r="R99" s="17">
        <v>20</v>
      </c>
      <c r="S99" s="17">
        <v>20</v>
      </c>
      <c r="T99" s="52">
        <f t="shared" si="13"/>
        <v>140</v>
      </c>
      <c r="U99" s="53">
        <f t="shared" si="7"/>
        <v>0</v>
      </c>
      <c r="Y99" s="83">
        <v>471.7741935483871</v>
      </c>
      <c r="Z99" s="17">
        <f t="shared" si="12"/>
        <v>603.8709677419355</v>
      </c>
    </row>
    <row r="100" spans="1:26" ht="26.25" customHeight="1" hidden="1">
      <c r="A100" s="66">
        <v>11</v>
      </c>
      <c r="B100" s="24" t="s">
        <v>304</v>
      </c>
      <c r="C100" s="6"/>
      <c r="D100" s="5"/>
      <c r="E100" s="5"/>
      <c r="F100" s="7"/>
      <c r="G100" s="81">
        <f t="shared" si="8"/>
        <v>0</v>
      </c>
      <c r="H100" s="20"/>
      <c r="I100" s="21"/>
      <c r="J100" s="20"/>
      <c r="K100" s="21"/>
      <c r="L100" s="64"/>
      <c r="T100" s="52">
        <f t="shared" si="13"/>
        <v>0</v>
      </c>
      <c r="U100" s="53">
        <f t="shared" si="7"/>
        <v>0</v>
      </c>
      <c r="Z100" s="17" t="e">
        <f t="shared" si="12"/>
        <v>#DIV/0!</v>
      </c>
    </row>
    <row r="101" spans="1:26" ht="54.75" customHeight="1" hidden="1">
      <c r="A101" s="63">
        <v>12</v>
      </c>
      <c r="B101" s="5" t="s">
        <v>185</v>
      </c>
      <c r="C101" s="6" t="s">
        <v>305</v>
      </c>
      <c r="D101" s="6"/>
      <c r="E101" s="6" t="s">
        <v>306</v>
      </c>
      <c r="F101" s="7" t="s">
        <v>226</v>
      </c>
      <c r="G101" s="81">
        <f t="shared" si="8"/>
        <v>0</v>
      </c>
      <c r="H101" s="20"/>
      <c r="I101" s="21"/>
      <c r="J101" s="20">
        <f t="shared" si="9"/>
        <v>0</v>
      </c>
      <c r="K101" s="21">
        <f t="shared" si="10"/>
        <v>0</v>
      </c>
      <c r="L101" s="64">
        <f t="shared" si="11"/>
        <v>0</v>
      </c>
      <c r="T101" s="52">
        <f t="shared" si="13"/>
        <v>0</v>
      </c>
      <c r="U101" s="53">
        <f t="shared" si="7"/>
        <v>0</v>
      </c>
      <c r="Z101" s="17" t="e">
        <f t="shared" si="12"/>
        <v>#DIV/0!</v>
      </c>
    </row>
    <row r="102" spans="1:26" ht="15.75" hidden="1">
      <c r="A102" s="63">
        <v>13</v>
      </c>
      <c r="B102" s="5" t="s">
        <v>307</v>
      </c>
      <c r="C102" s="6" t="s">
        <v>308</v>
      </c>
      <c r="D102" s="6"/>
      <c r="E102" s="6" t="s">
        <v>309</v>
      </c>
      <c r="F102" s="7" t="s">
        <v>226</v>
      </c>
      <c r="G102" s="81">
        <f t="shared" si="8"/>
        <v>0</v>
      </c>
      <c r="H102" s="20"/>
      <c r="I102" s="21"/>
      <c r="J102" s="20">
        <f t="shared" si="9"/>
        <v>0</v>
      </c>
      <c r="K102" s="21">
        <f t="shared" si="10"/>
        <v>0</v>
      </c>
      <c r="L102" s="64">
        <f t="shared" si="11"/>
        <v>0</v>
      </c>
      <c r="T102" s="52">
        <f t="shared" si="13"/>
        <v>0</v>
      </c>
      <c r="U102" s="53">
        <f t="shared" si="7"/>
        <v>0</v>
      </c>
      <c r="Z102" s="17" t="e">
        <f t="shared" si="12"/>
        <v>#DIV/0!</v>
      </c>
    </row>
    <row r="103" spans="1:26" ht="31.5" hidden="1">
      <c r="A103" s="66">
        <v>14</v>
      </c>
      <c r="B103" s="5" t="s">
        <v>186</v>
      </c>
      <c r="C103" s="6" t="s">
        <v>292</v>
      </c>
      <c r="D103" s="6"/>
      <c r="E103" s="6" t="s">
        <v>293</v>
      </c>
      <c r="F103" s="7" t="s">
        <v>234</v>
      </c>
      <c r="G103" s="81">
        <f t="shared" si="8"/>
        <v>0</v>
      </c>
      <c r="H103" s="20"/>
      <c r="I103" s="21"/>
      <c r="J103" s="20">
        <f t="shared" si="9"/>
        <v>0</v>
      </c>
      <c r="K103" s="21">
        <f t="shared" si="10"/>
        <v>0</v>
      </c>
      <c r="L103" s="64">
        <f t="shared" si="11"/>
        <v>0</v>
      </c>
      <c r="T103" s="52">
        <f t="shared" si="13"/>
        <v>0</v>
      </c>
      <c r="U103" s="53">
        <f t="shared" si="7"/>
        <v>0</v>
      </c>
      <c r="Z103" s="17" t="e">
        <f t="shared" si="12"/>
        <v>#DIV/0!</v>
      </c>
    </row>
    <row r="104" spans="1:26" ht="15.75" hidden="1">
      <c r="A104" s="63">
        <v>15</v>
      </c>
      <c r="B104" s="5" t="s">
        <v>310</v>
      </c>
      <c r="C104" s="6"/>
      <c r="D104" s="5"/>
      <c r="E104" s="6" t="s">
        <v>311</v>
      </c>
      <c r="F104" s="7" t="s">
        <v>312</v>
      </c>
      <c r="G104" s="81">
        <f t="shared" si="8"/>
        <v>0</v>
      </c>
      <c r="H104" s="20"/>
      <c r="I104" s="21"/>
      <c r="J104" s="20">
        <f t="shared" si="9"/>
        <v>0</v>
      </c>
      <c r="K104" s="21">
        <f t="shared" si="10"/>
        <v>0</v>
      </c>
      <c r="L104" s="64">
        <f t="shared" si="11"/>
        <v>0</v>
      </c>
      <c r="T104" s="52">
        <f t="shared" si="13"/>
        <v>0</v>
      </c>
      <c r="U104" s="53">
        <f t="shared" si="7"/>
        <v>0</v>
      </c>
      <c r="Z104" s="17" t="e">
        <f t="shared" si="12"/>
        <v>#DIV/0!</v>
      </c>
    </row>
    <row r="105" spans="1:26" ht="18.75" hidden="1">
      <c r="A105" s="63">
        <v>16</v>
      </c>
      <c r="B105" s="5" t="s">
        <v>183</v>
      </c>
      <c r="C105" s="6" t="s">
        <v>231</v>
      </c>
      <c r="D105" s="6" t="s">
        <v>232</v>
      </c>
      <c r="E105" s="6" t="s">
        <v>233</v>
      </c>
      <c r="F105" s="7" t="s">
        <v>234</v>
      </c>
      <c r="G105" s="81">
        <f t="shared" si="8"/>
        <v>0</v>
      </c>
      <c r="H105" s="20"/>
      <c r="I105" s="21"/>
      <c r="J105" s="20">
        <f t="shared" si="9"/>
        <v>0</v>
      </c>
      <c r="K105" s="21">
        <f t="shared" si="10"/>
        <v>0</v>
      </c>
      <c r="L105" s="64">
        <f t="shared" si="11"/>
        <v>0</v>
      </c>
      <c r="T105" s="52">
        <f t="shared" si="13"/>
        <v>0</v>
      </c>
      <c r="U105" s="53">
        <f t="shared" si="7"/>
        <v>0</v>
      </c>
      <c r="Z105" s="17" t="e">
        <f t="shared" si="12"/>
        <v>#DIV/0!</v>
      </c>
    </row>
    <row r="106" spans="1:26" ht="15.75" hidden="1">
      <c r="A106" s="66">
        <v>17</v>
      </c>
      <c r="B106" s="5" t="s">
        <v>187</v>
      </c>
      <c r="C106" s="6" t="s">
        <v>313</v>
      </c>
      <c r="D106" s="5"/>
      <c r="E106" s="6"/>
      <c r="F106" s="7" t="s">
        <v>312</v>
      </c>
      <c r="G106" s="81">
        <f t="shared" si="8"/>
        <v>0</v>
      </c>
      <c r="H106" s="20"/>
      <c r="I106" s="21"/>
      <c r="J106" s="20">
        <f t="shared" si="9"/>
        <v>0</v>
      </c>
      <c r="K106" s="21">
        <f t="shared" si="10"/>
        <v>0</v>
      </c>
      <c r="L106" s="64">
        <f t="shared" si="11"/>
        <v>0</v>
      </c>
      <c r="T106" s="52">
        <f t="shared" si="13"/>
        <v>0</v>
      </c>
      <c r="U106" s="53">
        <f t="shared" si="7"/>
        <v>0</v>
      </c>
      <c r="Z106" s="17" t="e">
        <f t="shared" si="12"/>
        <v>#DIV/0!</v>
      </c>
    </row>
    <row r="107" spans="1:26" ht="15.75" hidden="1">
      <c r="A107" s="63">
        <v>18</v>
      </c>
      <c r="B107" s="5" t="s">
        <v>314</v>
      </c>
      <c r="C107" s="6" t="s">
        <v>315</v>
      </c>
      <c r="D107" s="5"/>
      <c r="E107" s="6"/>
      <c r="F107" s="7" t="s">
        <v>234</v>
      </c>
      <c r="G107" s="81">
        <f t="shared" si="8"/>
        <v>0</v>
      </c>
      <c r="H107" s="20"/>
      <c r="I107" s="21"/>
      <c r="J107" s="20">
        <f t="shared" si="9"/>
        <v>0</v>
      </c>
      <c r="K107" s="21">
        <f t="shared" si="10"/>
        <v>0</v>
      </c>
      <c r="L107" s="64">
        <f t="shared" si="11"/>
        <v>0</v>
      </c>
      <c r="T107" s="52">
        <f t="shared" si="13"/>
        <v>0</v>
      </c>
      <c r="U107" s="53">
        <f t="shared" si="7"/>
        <v>0</v>
      </c>
      <c r="Z107" s="17" t="e">
        <f t="shared" si="12"/>
        <v>#DIV/0!</v>
      </c>
    </row>
    <row r="108" spans="1:26" ht="15.75" hidden="1">
      <c r="A108" s="63">
        <v>19</v>
      </c>
      <c r="B108" s="5" t="s">
        <v>316</v>
      </c>
      <c r="C108" s="6" t="s">
        <v>315</v>
      </c>
      <c r="D108" s="5"/>
      <c r="E108" s="6"/>
      <c r="F108" s="7" t="s">
        <v>234</v>
      </c>
      <c r="G108" s="81">
        <f t="shared" si="8"/>
        <v>0</v>
      </c>
      <c r="H108" s="20"/>
      <c r="I108" s="21"/>
      <c r="J108" s="20">
        <f t="shared" si="9"/>
        <v>0</v>
      </c>
      <c r="K108" s="21">
        <f t="shared" si="10"/>
        <v>0</v>
      </c>
      <c r="L108" s="64">
        <f t="shared" si="11"/>
        <v>0</v>
      </c>
      <c r="T108" s="52">
        <f t="shared" si="13"/>
        <v>0</v>
      </c>
      <c r="U108" s="53">
        <f t="shared" si="7"/>
        <v>0</v>
      </c>
      <c r="Z108" s="17" t="e">
        <f t="shared" si="12"/>
        <v>#DIV/0!</v>
      </c>
    </row>
    <row r="109" spans="1:26" ht="31.5" hidden="1">
      <c r="A109" s="66">
        <v>20</v>
      </c>
      <c r="B109" s="5" t="s">
        <v>197</v>
      </c>
      <c r="C109" s="6" t="s">
        <v>237</v>
      </c>
      <c r="D109" s="5"/>
      <c r="E109" s="5"/>
      <c r="F109" s="7" t="s">
        <v>239</v>
      </c>
      <c r="G109" s="81">
        <f t="shared" si="8"/>
        <v>0</v>
      </c>
      <c r="H109" s="20"/>
      <c r="I109" s="21"/>
      <c r="J109" s="20">
        <f t="shared" si="9"/>
        <v>0</v>
      </c>
      <c r="K109" s="21">
        <f t="shared" si="10"/>
        <v>0</v>
      </c>
      <c r="L109" s="64">
        <f t="shared" si="11"/>
        <v>0</v>
      </c>
      <c r="T109" s="52">
        <f t="shared" si="13"/>
        <v>0</v>
      </c>
      <c r="U109" s="53">
        <f t="shared" si="7"/>
        <v>0</v>
      </c>
      <c r="Z109" s="17" t="e">
        <f t="shared" si="12"/>
        <v>#DIV/0!</v>
      </c>
    </row>
    <row r="110" spans="1:26" ht="15.75" hidden="1">
      <c r="A110" s="63">
        <v>21</v>
      </c>
      <c r="B110" s="5" t="s">
        <v>317</v>
      </c>
      <c r="C110" s="6" t="s">
        <v>237</v>
      </c>
      <c r="D110" s="5"/>
      <c r="E110" s="5"/>
      <c r="F110" s="7" t="s">
        <v>239</v>
      </c>
      <c r="G110" s="81">
        <f t="shared" si="8"/>
        <v>0</v>
      </c>
      <c r="H110" s="20"/>
      <c r="I110" s="21"/>
      <c r="J110" s="20">
        <f t="shared" si="9"/>
        <v>0</v>
      </c>
      <c r="K110" s="21">
        <f t="shared" si="10"/>
        <v>0</v>
      </c>
      <c r="L110" s="64">
        <f t="shared" si="11"/>
        <v>0</v>
      </c>
      <c r="T110" s="52">
        <f t="shared" si="13"/>
        <v>0</v>
      </c>
      <c r="U110" s="53">
        <f t="shared" si="7"/>
        <v>0</v>
      </c>
      <c r="Z110" s="17" t="e">
        <f t="shared" si="12"/>
        <v>#DIV/0!</v>
      </c>
    </row>
    <row r="111" spans="1:26" ht="15.75" hidden="1">
      <c r="A111" s="63">
        <v>22</v>
      </c>
      <c r="B111" s="5" t="s">
        <v>303</v>
      </c>
      <c r="C111" s="6"/>
      <c r="D111" s="5"/>
      <c r="E111" s="5"/>
      <c r="F111" s="7" t="s">
        <v>239</v>
      </c>
      <c r="G111" s="81">
        <f t="shared" si="8"/>
        <v>0</v>
      </c>
      <c r="H111" s="20"/>
      <c r="I111" s="21"/>
      <c r="J111" s="20">
        <f t="shared" si="9"/>
        <v>0</v>
      </c>
      <c r="K111" s="21">
        <f t="shared" si="10"/>
        <v>0</v>
      </c>
      <c r="L111" s="64">
        <f t="shared" si="11"/>
        <v>0</v>
      </c>
      <c r="T111" s="52">
        <f t="shared" si="13"/>
        <v>0</v>
      </c>
      <c r="U111" s="53">
        <f t="shared" si="7"/>
        <v>0</v>
      </c>
      <c r="Z111" s="17" t="e">
        <f t="shared" si="12"/>
        <v>#DIV/0!</v>
      </c>
    </row>
    <row r="112" spans="1:26" ht="15.75" hidden="1">
      <c r="A112" s="66">
        <v>23</v>
      </c>
      <c r="B112" s="5" t="s">
        <v>302</v>
      </c>
      <c r="C112" s="6"/>
      <c r="D112" s="5"/>
      <c r="E112" s="5"/>
      <c r="F112" s="7" t="s">
        <v>239</v>
      </c>
      <c r="G112" s="81">
        <f t="shared" si="8"/>
        <v>0</v>
      </c>
      <c r="H112" s="20"/>
      <c r="I112" s="21"/>
      <c r="J112" s="20">
        <f t="shared" si="9"/>
        <v>0</v>
      </c>
      <c r="K112" s="21">
        <f t="shared" si="10"/>
        <v>0</v>
      </c>
      <c r="L112" s="64">
        <f t="shared" si="11"/>
        <v>0</v>
      </c>
      <c r="T112" s="52">
        <f t="shared" si="13"/>
        <v>0</v>
      </c>
      <c r="U112" s="53">
        <f t="shared" si="7"/>
        <v>0</v>
      </c>
      <c r="Z112" s="17" t="e">
        <f t="shared" si="12"/>
        <v>#DIV/0!</v>
      </c>
    </row>
    <row r="113" spans="1:26" ht="15.75" hidden="1">
      <c r="A113" s="63">
        <v>24</v>
      </c>
      <c r="B113" s="5" t="s">
        <v>246</v>
      </c>
      <c r="C113" s="6"/>
      <c r="D113" s="5"/>
      <c r="E113" s="5"/>
      <c r="F113" s="7" t="s">
        <v>239</v>
      </c>
      <c r="G113" s="81">
        <f t="shared" si="8"/>
        <v>0</v>
      </c>
      <c r="H113" s="20"/>
      <c r="I113" s="21"/>
      <c r="J113" s="20">
        <f t="shared" si="9"/>
        <v>0</v>
      </c>
      <c r="K113" s="21">
        <f t="shared" si="10"/>
        <v>0</v>
      </c>
      <c r="L113" s="64">
        <f t="shared" si="11"/>
        <v>0</v>
      </c>
      <c r="T113" s="52">
        <f t="shared" si="13"/>
        <v>0</v>
      </c>
      <c r="U113" s="53">
        <f t="shared" si="7"/>
        <v>0</v>
      </c>
      <c r="Z113" s="17" t="e">
        <f t="shared" si="12"/>
        <v>#DIV/0!</v>
      </c>
    </row>
    <row r="114" spans="1:26" ht="15.75" hidden="1">
      <c r="A114" s="63">
        <v>25</v>
      </c>
      <c r="B114" s="5" t="s">
        <v>318</v>
      </c>
      <c r="C114" s="6" t="s">
        <v>319</v>
      </c>
      <c r="D114" s="5"/>
      <c r="E114" s="5"/>
      <c r="F114" s="7" t="s">
        <v>312</v>
      </c>
      <c r="G114" s="81">
        <f t="shared" si="8"/>
        <v>0</v>
      </c>
      <c r="H114" s="20"/>
      <c r="I114" s="21"/>
      <c r="J114" s="20">
        <f t="shared" si="9"/>
        <v>0</v>
      </c>
      <c r="K114" s="21">
        <f t="shared" si="10"/>
        <v>0</v>
      </c>
      <c r="L114" s="64">
        <f t="shared" si="11"/>
        <v>0</v>
      </c>
      <c r="T114" s="52">
        <f t="shared" si="13"/>
        <v>0</v>
      </c>
      <c r="U114" s="53">
        <f t="shared" si="7"/>
        <v>0</v>
      </c>
      <c r="Z114" s="17" t="e">
        <f t="shared" si="12"/>
        <v>#DIV/0!</v>
      </c>
    </row>
    <row r="115" spans="1:26" ht="15.75" hidden="1">
      <c r="A115" s="66">
        <v>26</v>
      </c>
      <c r="B115" s="5" t="s">
        <v>320</v>
      </c>
      <c r="C115" s="6" t="s">
        <v>319</v>
      </c>
      <c r="D115" s="5"/>
      <c r="E115" s="5"/>
      <c r="F115" s="7" t="s">
        <v>312</v>
      </c>
      <c r="G115" s="81">
        <f t="shared" si="8"/>
        <v>0</v>
      </c>
      <c r="H115" s="20"/>
      <c r="I115" s="21"/>
      <c r="J115" s="20">
        <f t="shared" si="9"/>
        <v>0</v>
      </c>
      <c r="K115" s="21">
        <f t="shared" si="10"/>
        <v>0</v>
      </c>
      <c r="L115" s="64">
        <f t="shared" si="11"/>
        <v>0</v>
      </c>
      <c r="T115" s="52">
        <f t="shared" si="13"/>
        <v>0</v>
      </c>
      <c r="U115" s="53">
        <f t="shared" si="7"/>
        <v>0</v>
      </c>
      <c r="Z115" s="17" t="e">
        <f t="shared" si="12"/>
        <v>#DIV/0!</v>
      </c>
    </row>
    <row r="116" spans="1:26" ht="15.75" hidden="1">
      <c r="A116" s="63">
        <v>27</v>
      </c>
      <c r="B116" s="5" t="s">
        <v>321</v>
      </c>
      <c r="C116" s="6" t="s">
        <v>322</v>
      </c>
      <c r="D116" s="5"/>
      <c r="E116" s="5"/>
      <c r="F116" s="7" t="s">
        <v>312</v>
      </c>
      <c r="G116" s="81">
        <f t="shared" si="8"/>
        <v>0</v>
      </c>
      <c r="H116" s="20"/>
      <c r="I116" s="21"/>
      <c r="J116" s="20">
        <f t="shared" si="9"/>
        <v>0</v>
      </c>
      <c r="K116" s="21">
        <f t="shared" si="10"/>
        <v>0</v>
      </c>
      <c r="L116" s="64">
        <f t="shared" si="11"/>
        <v>0</v>
      </c>
      <c r="T116" s="52">
        <f t="shared" si="13"/>
        <v>0</v>
      </c>
      <c r="U116" s="53">
        <f t="shared" si="7"/>
        <v>0</v>
      </c>
      <c r="Z116" s="17" t="e">
        <f t="shared" si="12"/>
        <v>#DIV/0!</v>
      </c>
    </row>
    <row r="117" spans="1:26" ht="15.75" hidden="1">
      <c r="A117" s="63">
        <v>28</v>
      </c>
      <c r="B117" s="5" t="s">
        <v>323</v>
      </c>
      <c r="C117" s="6" t="s">
        <v>324</v>
      </c>
      <c r="D117" s="5"/>
      <c r="E117" s="5"/>
      <c r="F117" s="7" t="s">
        <v>312</v>
      </c>
      <c r="G117" s="81">
        <f t="shared" si="8"/>
        <v>0</v>
      </c>
      <c r="H117" s="20"/>
      <c r="I117" s="21"/>
      <c r="J117" s="20">
        <f t="shared" si="9"/>
        <v>0</v>
      </c>
      <c r="K117" s="21">
        <f t="shared" si="10"/>
        <v>0</v>
      </c>
      <c r="L117" s="64">
        <f t="shared" si="11"/>
        <v>0</v>
      </c>
      <c r="T117" s="52">
        <f t="shared" si="13"/>
        <v>0</v>
      </c>
      <c r="U117" s="53">
        <f t="shared" si="7"/>
        <v>0</v>
      </c>
      <c r="Z117" s="17" t="e">
        <f t="shared" si="12"/>
        <v>#DIV/0!</v>
      </c>
    </row>
    <row r="118" spans="1:26" ht="31.5" hidden="1">
      <c r="A118" s="66">
        <v>29</v>
      </c>
      <c r="B118" s="5" t="s">
        <v>325</v>
      </c>
      <c r="C118" s="6" t="s">
        <v>326</v>
      </c>
      <c r="D118" s="5"/>
      <c r="E118" s="5"/>
      <c r="F118" s="7" t="s">
        <v>312</v>
      </c>
      <c r="G118" s="81">
        <f t="shared" si="8"/>
        <v>0</v>
      </c>
      <c r="H118" s="20"/>
      <c r="I118" s="21"/>
      <c r="J118" s="20">
        <f t="shared" si="9"/>
        <v>0</v>
      </c>
      <c r="K118" s="21">
        <f t="shared" si="10"/>
        <v>0</v>
      </c>
      <c r="L118" s="64">
        <f t="shared" si="11"/>
        <v>0</v>
      </c>
      <c r="T118" s="52">
        <f t="shared" si="13"/>
        <v>0</v>
      </c>
      <c r="U118" s="53">
        <f t="shared" si="7"/>
        <v>0</v>
      </c>
      <c r="Z118" s="17" t="e">
        <f t="shared" si="12"/>
        <v>#DIV/0!</v>
      </c>
    </row>
    <row r="119" spans="1:26" ht="15.75">
      <c r="A119" s="67"/>
      <c r="B119" s="28" t="s">
        <v>198</v>
      </c>
      <c r="C119" s="29"/>
      <c r="D119" s="1"/>
      <c r="E119" s="1"/>
      <c r="F119" s="2"/>
      <c r="G119" s="30">
        <f t="shared" si="8"/>
        <v>0</v>
      </c>
      <c r="H119" s="31"/>
      <c r="I119" s="32"/>
      <c r="J119" s="31">
        <f>SUM(J12:J99)</f>
        <v>0</v>
      </c>
      <c r="K119" s="31">
        <f>SUM(K12:K99)</f>
        <v>0</v>
      </c>
      <c r="L119" s="68">
        <f>J119+K119</f>
        <v>0</v>
      </c>
      <c r="T119" s="52">
        <f t="shared" si="13"/>
        <v>0</v>
      </c>
      <c r="U119" s="53">
        <f t="shared" si="7"/>
        <v>0</v>
      </c>
      <c r="Z119" s="17" t="e">
        <f t="shared" si="12"/>
        <v>#DIV/0!</v>
      </c>
    </row>
    <row r="120" spans="1:26" ht="15.75" customHeight="1">
      <c r="A120" s="90"/>
      <c r="B120" s="86" t="s">
        <v>327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2"/>
      <c r="T120" s="52">
        <f t="shared" si="13"/>
        <v>0</v>
      </c>
      <c r="U120" s="53">
        <f t="shared" si="7"/>
        <v>0</v>
      </c>
      <c r="Z120" s="17" t="e">
        <f t="shared" si="12"/>
        <v>#DIV/0!</v>
      </c>
    </row>
    <row r="121" spans="1:26" ht="15.75">
      <c r="A121" s="70"/>
      <c r="B121" s="9" t="s">
        <v>532</v>
      </c>
      <c r="C121" s="10"/>
      <c r="D121" s="10"/>
      <c r="E121" s="10"/>
      <c r="F121" s="7"/>
      <c r="G121" s="22">
        <f t="shared" si="8"/>
        <v>0</v>
      </c>
      <c r="H121" s="20"/>
      <c r="I121" s="21"/>
      <c r="J121" s="20"/>
      <c r="K121" s="21">
        <f t="shared" si="10"/>
        <v>0</v>
      </c>
      <c r="L121" s="64">
        <f t="shared" si="11"/>
        <v>0</v>
      </c>
      <c r="T121" s="52">
        <f t="shared" si="13"/>
        <v>0</v>
      </c>
      <c r="U121" s="53">
        <f t="shared" si="7"/>
        <v>0</v>
      </c>
      <c r="Z121" s="17" t="e">
        <f t="shared" si="12"/>
        <v>#DIV/0!</v>
      </c>
    </row>
    <row r="122" spans="1:26" ht="41.25" customHeight="1">
      <c r="A122" s="70">
        <v>1</v>
      </c>
      <c r="B122" s="11" t="s">
        <v>328</v>
      </c>
      <c r="C122" s="11" t="s">
        <v>329</v>
      </c>
      <c r="D122" s="10"/>
      <c r="E122" s="10" t="s">
        <v>330</v>
      </c>
      <c r="F122" s="7" t="s">
        <v>239</v>
      </c>
      <c r="G122" s="22">
        <f t="shared" si="8"/>
        <v>15</v>
      </c>
      <c r="H122" s="84"/>
      <c r="I122" s="21"/>
      <c r="J122" s="20">
        <f>G122*H122</f>
        <v>0</v>
      </c>
      <c r="K122" s="21">
        <f>I122*G122</f>
        <v>0</v>
      </c>
      <c r="L122" s="64">
        <f>K122+J122</f>
        <v>0</v>
      </c>
      <c r="M122" s="17">
        <v>15</v>
      </c>
      <c r="T122" s="52">
        <f t="shared" si="13"/>
        <v>15</v>
      </c>
      <c r="U122" s="53">
        <f t="shared" si="7"/>
        <v>0</v>
      </c>
      <c r="Y122" s="83">
        <v>881.660021747008</v>
      </c>
      <c r="Z122" s="17">
        <f t="shared" si="12"/>
        <v>1128.5248278361703</v>
      </c>
    </row>
    <row r="123" spans="1:26" ht="15.75">
      <c r="A123" s="70">
        <v>2</v>
      </c>
      <c r="B123" s="11" t="s">
        <v>331</v>
      </c>
      <c r="C123" s="10"/>
      <c r="D123" s="10"/>
      <c r="E123" s="10"/>
      <c r="F123" s="7" t="s">
        <v>239</v>
      </c>
      <c r="G123" s="22">
        <f t="shared" si="8"/>
        <v>110</v>
      </c>
      <c r="H123" s="84"/>
      <c r="I123" s="21"/>
      <c r="J123" s="20">
        <f aca="true" t="shared" si="14" ref="J123:J186">G123*H123</f>
        <v>0</v>
      </c>
      <c r="K123" s="21">
        <f aca="true" t="shared" si="15" ref="K123:K142">I123*G123</f>
        <v>0</v>
      </c>
      <c r="L123" s="64">
        <f aca="true" t="shared" si="16" ref="L123:L142">K123+J123</f>
        <v>0</v>
      </c>
      <c r="M123" s="17">
        <v>110</v>
      </c>
      <c r="T123" s="52">
        <f t="shared" si="13"/>
        <v>110</v>
      </c>
      <c r="U123" s="53">
        <f t="shared" si="7"/>
        <v>0</v>
      </c>
      <c r="Y123" s="83">
        <v>440.8300108735049</v>
      </c>
      <c r="Z123" s="17">
        <f t="shared" si="12"/>
        <v>564.2624139180863</v>
      </c>
    </row>
    <row r="124" spans="1:26" ht="15.75">
      <c r="A124" s="70">
        <v>3</v>
      </c>
      <c r="B124" s="11" t="s">
        <v>332</v>
      </c>
      <c r="C124" s="10"/>
      <c r="D124" s="10"/>
      <c r="E124" s="10"/>
      <c r="F124" s="7" t="s">
        <v>239</v>
      </c>
      <c r="G124" s="22">
        <f t="shared" si="8"/>
        <v>360</v>
      </c>
      <c r="H124" s="84"/>
      <c r="I124" s="21"/>
      <c r="J124" s="20">
        <f t="shared" si="14"/>
        <v>0</v>
      </c>
      <c r="K124" s="21">
        <f t="shared" si="15"/>
        <v>0</v>
      </c>
      <c r="L124" s="64">
        <f t="shared" si="16"/>
        <v>0</v>
      </c>
      <c r="M124" s="17">
        <v>360</v>
      </c>
      <c r="T124" s="52">
        <f t="shared" si="13"/>
        <v>360</v>
      </c>
      <c r="U124" s="53">
        <f t="shared" si="7"/>
        <v>0</v>
      </c>
      <c r="Y124" s="83">
        <v>440.83001087350493</v>
      </c>
      <c r="Z124" s="17">
        <f t="shared" si="12"/>
        <v>564.2624139180864</v>
      </c>
    </row>
    <row r="125" spans="1:26" ht="15.75">
      <c r="A125" s="70">
        <v>4</v>
      </c>
      <c r="B125" s="11" t="s">
        <v>333</v>
      </c>
      <c r="C125" s="10"/>
      <c r="D125" s="10"/>
      <c r="E125" s="10"/>
      <c r="F125" s="7" t="s">
        <v>239</v>
      </c>
      <c r="G125" s="22">
        <f t="shared" si="8"/>
        <v>360</v>
      </c>
      <c r="H125" s="84"/>
      <c r="I125" s="21"/>
      <c r="J125" s="20">
        <f t="shared" si="14"/>
        <v>0</v>
      </c>
      <c r="K125" s="21">
        <f t="shared" si="15"/>
        <v>0</v>
      </c>
      <c r="L125" s="64">
        <f t="shared" si="16"/>
        <v>0</v>
      </c>
      <c r="M125" s="17">
        <v>360</v>
      </c>
      <c r="T125" s="52">
        <f t="shared" si="13"/>
        <v>360</v>
      </c>
      <c r="U125" s="53">
        <f t="shared" si="7"/>
        <v>0</v>
      </c>
      <c r="Y125" s="83">
        <v>264.49800652410295</v>
      </c>
      <c r="Z125" s="17">
        <f t="shared" si="12"/>
        <v>338.55744835085176</v>
      </c>
    </row>
    <row r="126" spans="1:26" ht="15.75">
      <c r="A126" s="70">
        <v>5</v>
      </c>
      <c r="B126" s="11" t="s">
        <v>334</v>
      </c>
      <c r="C126" s="10"/>
      <c r="D126" s="10"/>
      <c r="E126" s="10"/>
      <c r="F126" s="7" t="s">
        <v>239</v>
      </c>
      <c r="G126" s="22">
        <f t="shared" si="8"/>
        <v>50</v>
      </c>
      <c r="H126" s="84"/>
      <c r="I126" s="21"/>
      <c r="J126" s="20">
        <f t="shared" si="14"/>
        <v>0</v>
      </c>
      <c r="K126" s="21">
        <f t="shared" si="15"/>
        <v>0</v>
      </c>
      <c r="L126" s="64">
        <f t="shared" si="16"/>
        <v>0</v>
      </c>
      <c r="M126" s="17">
        <v>50</v>
      </c>
      <c r="T126" s="52">
        <f t="shared" si="13"/>
        <v>50</v>
      </c>
      <c r="U126" s="53">
        <f t="shared" si="7"/>
        <v>0</v>
      </c>
      <c r="Y126" s="83">
        <v>254.33889638927982</v>
      </c>
      <c r="Z126" s="17">
        <f t="shared" si="12"/>
        <v>325.55378737827823</v>
      </c>
    </row>
    <row r="127" spans="1:26" ht="15.75">
      <c r="A127" s="70">
        <v>6</v>
      </c>
      <c r="B127" s="11" t="s">
        <v>335</v>
      </c>
      <c r="C127" s="10" t="s">
        <v>336</v>
      </c>
      <c r="D127" s="10"/>
      <c r="E127" s="10"/>
      <c r="F127" s="7" t="s">
        <v>239</v>
      </c>
      <c r="G127" s="22">
        <f t="shared" si="8"/>
        <v>6</v>
      </c>
      <c r="H127" s="84"/>
      <c r="I127" s="21"/>
      <c r="J127" s="20">
        <f t="shared" si="14"/>
        <v>0</v>
      </c>
      <c r="K127" s="21">
        <f t="shared" si="15"/>
        <v>0</v>
      </c>
      <c r="L127" s="64">
        <f t="shared" si="16"/>
        <v>0</v>
      </c>
      <c r="M127" s="17">
        <v>6</v>
      </c>
      <c r="T127" s="52">
        <f t="shared" si="13"/>
        <v>6</v>
      </c>
      <c r="U127" s="53">
        <f t="shared" si="7"/>
        <v>0</v>
      </c>
      <c r="Y127" s="83">
        <v>147.7994744472635</v>
      </c>
      <c r="Z127" s="17">
        <f t="shared" si="12"/>
        <v>189.1833272924973</v>
      </c>
    </row>
    <row r="128" spans="1:26" ht="31.5" customHeight="1">
      <c r="A128" s="70">
        <v>7</v>
      </c>
      <c r="B128" s="5" t="s">
        <v>64</v>
      </c>
      <c r="C128" s="11" t="s">
        <v>337</v>
      </c>
      <c r="D128" s="10"/>
      <c r="E128" s="11" t="s">
        <v>338</v>
      </c>
      <c r="F128" s="7" t="s">
        <v>239</v>
      </c>
      <c r="G128" s="22">
        <f t="shared" si="8"/>
        <v>15</v>
      </c>
      <c r="H128" s="84"/>
      <c r="I128" s="21"/>
      <c r="J128" s="20">
        <f t="shared" si="14"/>
        <v>0</v>
      </c>
      <c r="K128" s="21">
        <f t="shared" si="15"/>
        <v>0</v>
      </c>
      <c r="L128" s="64">
        <f t="shared" si="16"/>
        <v>0</v>
      </c>
      <c r="M128" s="17">
        <v>15</v>
      </c>
      <c r="T128" s="52">
        <f t="shared" si="13"/>
        <v>15</v>
      </c>
      <c r="U128" s="53">
        <f t="shared" si="7"/>
        <v>0</v>
      </c>
      <c r="Y128" s="83">
        <v>211.59840521928237</v>
      </c>
      <c r="Z128" s="17">
        <f t="shared" si="12"/>
        <v>270.8459586806814</v>
      </c>
    </row>
    <row r="129" spans="1:26" ht="31.5">
      <c r="A129" s="70">
        <v>8</v>
      </c>
      <c r="B129" s="11" t="s">
        <v>339</v>
      </c>
      <c r="C129" s="10" t="s">
        <v>340</v>
      </c>
      <c r="D129" s="10"/>
      <c r="E129" s="10" t="s">
        <v>341</v>
      </c>
      <c r="F129" s="7" t="s">
        <v>239</v>
      </c>
      <c r="G129" s="22">
        <f t="shared" si="8"/>
        <v>110</v>
      </c>
      <c r="H129" s="84"/>
      <c r="I129" s="21"/>
      <c r="J129" s="20">
        <f t="shared" si="14"/>
        <v>0</v>
      </c>
      <c r="K129" s="21">
        <f t="shared" si="15"/>
        <v>0</v>
      </c>
      <c r="L129" s="64">
        <f t="shared" si="16"/>
        <v>0</v>
      </c>
      <c r="M129" s="17">
        <v>110</v>
      </c>
      <c r="T129" s="52">
        <f t="shared" si="13"/>
        <v>110</v>
      </c>
      <c r="U129" s="53">
        <f t="shared" si="7"/>
        <v>0</v>
      </c>
      <c r="Y129" s="83">
        <v>158.69880391446176</v>
      </c>
      <c r="Z129" s="17">
        <f t="shared" si="12"/>
        <v>203.13446901051108</v>
      </c>
    </row>
    <row r="130" spans="1:26" ht="18.75" customHeight="1">
      <c r="A130" s="70">
        <v>9</v>
      </c>
      <c r="B130" s="11" t="s">
        <v>342</v>
      </c>
      <c r="C130" s="10">
        <v>1</v>
      </c>
      <c r="D130" s="10"/>
      <c r="E130" s="10" t="s">
        <v>343</v>
      </c>
      <c r="F130" s="7" t="s">
        <v>239</v>
      </c>
      <c r="G130" s="22">
        <f t="shared" si="8"/>
        <v>360</v>
      </c>
      <c r="H130" s="84"/>
      <c r="I130" s="21"/>
      <c r="J130" s="20">
        <f t="shared" si="14"/>
        <v>0</v>
      </c>
      <c r="K130" s="21">
        <f t="shared" si="15"/>
        <v>0</v>
      </c>
      <c r="L130" s="64">
        <f t="shared" si="16"/>
        <v>0</v>
      </c>
      <c r="M130" s="17">
        <v>360</v>
      </c>
      <c r="T130" s="52">
        <f t="shared" si="13"/>
        <v>360</v>
      </c>
      <c r="U130" s="53">
        <f t="shared" si="7"/>
        <v>0</v>
      </c>
      <c r="Y130" s="83">
        <v>158.69880391446176</v>
      </c>
      <c r="Z130" s="17">
        <f t="shared" si="12"/>
        <v>203.13446901051105</v>
      </c>
    </row>
    <row r="131" spans="1:26" ht="15.75">
      <c r="A131" s="70">
        <v>10</v>
      </c>
      <c r="B131" s="11" t="s">
        <v>344</v>
      </c>
      <c r="C131" s="10"/>
      <c r="D131" s="10"/>
      <c r="E131" s="10"/>
      <c r="F131" s="7" t="s">
        <v>239</v>
      </c>
      <c r="G131" s="22">
        <f t="shared" si="8"/>
        <v>360</v>
      </c>
      <c r="H131" s="84"/>
      <c r="I131" s="21"/>
      <c r="J131" s="20">
        <f t="shared" si="14"/>
        <v>0</v>
      </c>
      <c r="K131" s="21">
        <f t="shared" si="15"/>
        <v>0</v>
      </c>
      <c r="L131" s="64">
        <f t="shared" si="16"/>
        <v>0</v>
      </c>
      <c r="M131" s="17">
        <v>360</v>
      </c>
      <c r="T131" s="52">
        <f t="shared" si="13"/>
        <v>360</v>
      </c>
      <c r="U131" s="53">
        <f t="shared" si="7"/>
        <v>0</v>
      </c>
      <c r="Y131" s="83">
        <v>149.88220369699164</v>
      </c>
      <c r="Z131" s="17">
        <f t="shared" si="12"/>
        <v>191.84922073214932</v>
      </c>
    </row>
    <row r="132" spans="1:26" ht="15.75">
      <c r="A132" s="70">
        <v>11</v>
      </c>
      <c r="B132" s="11" t="s">
        <v>345</v>
      </c>
      <c r="C132" s="10"/>
      <c r="D132" s="10"/>
      <c r="E132" s="10"/>
      <c r="F132" s="7" t="s">
        <v>239</v>
      </c>
      <c r="G132" s="22">
        <f t="shared" si="8"/>
        <v>50</v>
      </c>
      <c r="H132" s="84"/>
      <c r="I132" s="21"/>
      <c r="J132" s="20">
        <f t="shared" si="14"/>
        <v>0</v>
      </c>
      <c r="K132" s="21">
        <f t="shared" si="15"/>
        <v>0</v>
      </c>
      <c r="L132" s="64">
        <f t="shared" si="16"/>
        <v>0</v>
      </c>
      <c r="M132" s="17">
        <v>50</v>
      </c>
      <c r="T132" s="52">
        <f t="shared" si="13"/>
        <v>50</v>
      </c>
      <c r="U132" s="53">
        <f t="shared" si="7"/>
        <v>0</v>
      </c>
      <c r="Y132" s="83">
        <v>145.3365122224456</v>
      </c>
      <c r="Z132" s="17">
        <f t="shared" si="12"/>
        <v>186.03073564473038</v>
      </c>
    </row>
    <row r="133" spans="1:26" ht="31.5" customHeight="1">
      <c r="A133" s="70">
        <v>12</v>
      </c>
      <c r="B133" s="11" t="s">
        <v>498</v>
      </c>
      <c r="C133" s="6" t="s">
        <v>499</v>
      </c>
      <c r="D133" s="5"/>
      <c r="E133" s="7" t="s">
        <v>233</v>
      </c>
      <c r="F133" s="7" t="s">
        <v>234</v>
      </c>
      <c r="G133" s="22">
        <f t="shared" si="8"/>
        <v>4</v>
      </c>
      <c r="H133" s="84"/>
      <c r="I133" s="21"/>
      <c r="J133" s="20">
        <f t="shared" si="14"/>
        <v>0</v>
      </c>
      <c r="K133" s="21">
        <f t="shared" si="15"/>
        <v>0</v>
      </c>
      <c r="L133" s="64">
        <f t="shared" si="16"/>
        <v>0</v>
      </c>
      <c r="M133" s="17">
        <v>4</v>
      </c>
      <c r="T133" s="52">
        <f t="shared" si="13"/>
        <v>4</v>
      </c>
      <c r="U133" s="53">
        <f t="shared" si="7"/>
        <v>0</v>
      </c>
      <c r="Y133" s="83">
        <v>26.449800652410296</v>
      </c>
      <c r="Z133" s="17">
        <f t="shared" si="12"/>
        <v>33.85574483508518</v>
      </c>
    </row>
    <row r="134" spans="1:26" ht="50.25" customHeight="1">
      <c r="A134" s="70">
        <v>13</v>
      </c>
      <c r="B134" s="11" t="s">
        <v>67</v>
      </c>
      <c r="C134" s="11" t="s">
        <v>348</v>
      </c>
      <c r="D134" s="10" t="s">
        <v>349</v>
      </c>
      <c r="E134" s="7" t="s">
        <v>233</v>
      </c>
      <c r="F134" s="7" t="s">
        <v>234</v>
      </c>
      <c r="G134" s="22">
        <f t="shared" si="8"/>
        <v>4</v>
      </c>
      <c r="H134" s="84"/>
      <c r="I134" s="21"/>
      <c r="J134" s="20">
        <f t="shared" si="14"/>
        <v>0</v>
      </c>
      <c r="K134" s="21">
        <f t="shared" si="15"/>
        <v>0</v>
      </c>
      <c r="L134" s="64">
        <f t="shared" si="16"/>
        <v>0</v>
      </c>
      <c r="M134" s="17">
        <v>4</v>
      </c>
      <c r="T134" s="52">
        <f t="shared" si="13"/>
        <v>4</v>
      </c>
      <c r="U134" s="53">
        <f t="shared" si="7"/>
        <v>0</v>
      </c>
      <c r="Y134" s="83">
        <v>705.3280173976078</v>
      </c>
      <c r="Z134" s="17">
        <f t="shared" si="12"/>
        <v>902.819862268938</v>
      </c>
    </row>
    <row r="135" spans="1:26" ht="15.75">
      <c r="A135" s="70">
        <v>14</v>
      </c>
      <c r="B135" s="5" t="s">
        <v>351</v>
      </c>
      <c r="C135" s="10"/>
      <c r="D135" s="10" t="s">
        <v>352</v>
      </c>
      <c r="E135" s="10"/>
      <c r="F135" s="7" t="s">
        <v>234</v>
      </c>
      <c r="G135" s="22">
        <f t="shared" si="8"/>
        <v>3</v>
      </c>
      <c r="H135" s="84"/>
      <c r="I135" s="21"/>
      <c r="J135" s="20">
        <f t="shared" si="14"/>
        <v>0</v>
      </c>
      <c r="K135" s="21">
        <f t="shared" si="15"/>
        <v>0</v>
      </c>
      <c r="L135" s="64">
        <f t="shared" si="16"/>
        <v>0</v>
      </c>
      <c r="M135" s="17">
        <v>3</v>
      </c>
      <c r="T135" s="52">
        <f t="shared" si="13"/>
        <v>3</v>
      </c>
      <c r="U135" s="53">
        <f t="shared" si="7"/>
        <v>0</v>
      </c>
      <c r="Y135" s="83">
        <v>545.0119208341711</v>
      </c>
      <c r="Z135" s="17">
        <f t="shared" si="12"/>
        <v>697.615258667739</v>
      </c>
    </row>
    <row r="136" spans="1:26" ht="15.75" customHeight="1">
      <c r="A136" s="70">
        <v>15</v>
      </c>
      <c r="B136" s="5" t="s">
        <v>68</v>
      </c>
      <c r="C136" s="11" t="s">
        <v>353</v>
      </c>
      <c r="D136" s="10" t="s">
        <v>354</v>
      </c>
      <c r="E136" s="11" t="s">
        <v>355</v>
      </c>
      <c r="F136" s="7" t="s">
        <v>234</v>
      </c>
      <c r="G136" s="22">
        <f t="shared" si="8"/>
        <v>4</v>
      </c>
      <c r="H136" s="84"/>
      <c r="I136" s="21"/>
      <c r="J136" s="20">
        <f t="shared" si="14"/>
        <v>0</v>
      </c>
      <c r="K136" s="21">
        <f t="shared" si="15"/>
        <v>0</v>
      </c>
      <c r="L136" s="64">
        <f t="shared" si="16"/>
        <v>0</v>
      </c>
      <c r="M136" s="17">
        <v>4</v>
      </c>
      <c r="T136" s="52">
        <f t="shared" si="13"/>
        <v>4</v>
      </c>
      <c r="U136" s="53">
        <f t="shared" si="7"/>
        <v>0</v>
      </c>
      <c r="Y136" s="83">
        <v>881.6600217470099</v>
      </c>
      <c r="Z136" s="17">
        <f t="shared" si="12"/>
        <v>1128.5248278361726</v>
      </c>
    </row>
    <row r="137" spans="1:26" ht="19.5" customHeight="1">
      <c r="A137" s="70">
        <v>16</v>
      </c>
      <c r="B137" s="5" t="s">
        <v>351</v>
      </c>
      <c r="C137" s="10"/>
      <c r="D137" s="10" t="s">
        <v>356</v>
      </c>
      <c r="E137" s="10"/>
      <c r="F137" s="7" t="s">
        <v>234</v>
      </c>
      <c r="G137" s="22">
        <f t="shared" si="8"/>
        <v>3</v>
      </c>
      <c r="H137" s="84"/>
      <c r="I137" s="21"/>
      <c r="J137" s="20">
        <f t="shared" si="14"/>
        <v>0</v>
      </c>
      <c r="K137" s="21">
        <f t="shared" si="15"/>
        <v>0</v>
      </c>
      <c r="L137" s="64">
        <f t="shared" si="16"/>
        <v>0</v>
      </c>
      <c r="M137" s="17">
        <v>3</v>
      </c>
      <c r="T137" s="52">
        <f t="shared" si="13"/>
        <v>3</v>
      </c>
      <c r="U137" s="53">
        <f t="shared" si="7"/>
        <v>0</v>
      </c>
      <c r="Y137" s="83">
        <v>227.0883003475713</v>
      </c>
      <c r="Z137" s="17">
        <f t="shared" si="12"/>
        <v>290.67302444489127</v>
      </c>
    </row>
    <row r="138" spans="1:26" ht="29.25" customHeight="1">
      <c r="A138" s="70">
        <v>17</v>
      </c>
      <c r="B138" s="12" t="s">
        <v>200</v>
      </c>
      <c r="C138" s="7" t="s">
        <v>357</v>
      </c>
      <c r="D138" s="7" t="s">
        <v>358</v>
      </c>
      <c r="E138" s="7" t="s">
        <v>355</v>
      </c>
      <c r="F138" s="7" t="s">
        <v>234</v>
      </c>
      <c r="G138" s="22">
        <f t="shared" si="8"/>
        <v>18</v>
      </c>
      <c r="H138" s="84"/>
      <c r="I138" s="21"/>
      <c r="J138" s="20">
        <f t="shared" si="14"/>
        <v>0</v>
      </c>
      <c r="K138" s="21">
        <f t="shared" si="15"/>
        <v>0</v>
      </c>
      <c r="L138" s="64">
        <f t="shared" si="16"/>
        <v>0</v>
      </c>
      <c r="M138" s="17">
        <v>18</v>
      </c>
      <c r="T138" s="52">
        <f t="shared" si="13"/>
        <v>18</v>
      </c>
      <c r="U138" s="53">
        <f t="shared" si="7"/>
        <v>0</v>
      </c>
      <c r="Y138" s="83">
        <v>46.677965127969436</v>
      </c>
      <c r="Z138" s="17">
        <f t="shared" si="12"/>
        <v>59.74779536380088</v>
      </c>
    </row>
    <row r="139" spans="1:26" ht="33" customHeight="1">
      <c r="A139" s="70">
        <v>18</v>
      </c>
      <c r="B139" s="11" t="s">
        <v>199</v>
      </c>
      <c r="C139" s="11" t="s">
        <v>359</v>
      </c>
      <c r="D139" s="11"/>
      <c r="E139" s="10" t="s">
        <v>69</v>
      </c>
      <c r="F139" s="7"/>
      <c r="G139" s="22">
        <f t="shared" si="8"/>
        <v>0</v>
      </c>
      <c r="H139" s="84"/>
      <c r="I139" s="21"/>
      <c r="J139" s="20">
        <f t="shared" si="14"/>
        <v>0</v>
      </c>
      <c r="K139" s="21">
        <f t="shared" si="15"/>
        <v>0</v>
      </c>
      <c r="L139" s="64">
        <f t="shared" si="16"/>
        <v>0</v>
      </c>
      <c r="T139" s="52">
        <f t="shared" si="13"/>
        <v>0</v>
      </c>
      <c r="U139" s="53">
        <f t="shared" si="7"/>
        <v>0</v>
      </c>
      <c r="Y139" s="83">
        <v>0</v>
      </c>
      <c r="Z139" s="17" t="e">
        <f t="shared" si="12"/>
        <v>#DIV/0!</v>
      </c>
    </row>
    <row r="140" spans="1:26" ht="15.75">
      <c r="A140" s="70">
        <v>19</v>
      </c>
      <c r="B140" s="13" t="s">
        <v>361</v>
      </c>
      <c r="C140" s="10"/>
      <c r="D140" s="10"/>
      <c r="E140" s="10"/>
      <c r="F140" s="7" t="s">
        <v>234</v>
      </c>
      <c r="G140" s="22">
        <f t="shared" si="8"/>
        <v>16</v>
      </c>
      <c r="H140" s="84"/>
      <c r="I140" s="21"/>
      <c r="J140" s="20">
        <f t="shared" si="14"/>
        <v>0</v>
      </c>
      <c r="K140" s="21">
        <f t="shared" si="15"/>
        <v>0</v>
      </c>
      <c r="L140" s="64">
        <f t="shared" si="16"/>
        <v>0</v>
      </c>
      <c r="M140" s="17">
        <v>16</v>
      </c>
      <c r="T140" s="52">
        <f t="shared" si="13"/>
        <v>16</v>
      </c>
      <c r="U140" s="53">
        <f aca="true" t="shared" si="17" ref="U140:U203">T140-G140</f>
        <v>0</v>
      </c>
      <c r="Y140" s="83">
        <v>352.6640086988039</v>
      </c>
      <c r="Z140" s="17">
        <f t="shared" si="12"/>
        <v>451.409931134469</v>
      </c>
    </row>
    <row r="141" spans="1:26" ht="15.75">
      <c r="A141" s="70">
        <v>20</v>
      </c>
      <c r="B141" s="13" t="s">
        <v>362</v>
      </c>
      <c r="C141" s="10"/>
      <c r="D141" s="10"/>
      <c r="E141" s="10"/>
      <c r="F141" s="7" t="s">
        <v>234</v>
      </c>
      <c r="G141" s="22">
        <f aca="true" t="shared" si="18" ref="G141:G205">T141</f>
        <v>12</v>
      </c>
      <c r="H141" s="84"/>
      <c r="I141" s="21"/>
      <c r="J141" s="20">
        <f t="shared" si="14"/>
        <v>0</v>
      </c>
      <c r="K141" s="21">
        <f t="shared" si="15"/>
        <v>0</v>
      </c>
      <c r="L141" s="64">
        <f t="shared" si="16"/>
        <v>0</v>
      </c>
      <c r="M141" s="17">
        <v>12</v>
      </c>
      <c r="T141" s="52">
        <f t="shared" si="13"/>
        <v>12</v>
      </c>
      <c r="U141" s="53">
        <f t="shared" si="17"/>
        <v>0</v>
      </c>
      <c r="Y141" s="83">
        <v>90.83532013902852</v>
      </c>
      <c r="Z141" s="17">
        <f aca="true" t="shared" si="19" ref="Z141:Z204">((H141+Y141)*G141*1.28-(H141*G141))/G141</f>
        <v>116.26920977795652</v>
      </c>
    </row>
    <row r="142" spans="1:26" ht="33" customHeight="1">
      <c r="A142" s="70">
        <v>21</v>
      </c>
      <c r="B142" s="11" t="s">
        <v>363</v>
      </c>
      <c r="C142" s="11" t="s">
        <v>364</v>
      </c>
      <c r="D142" s="11"/>
      <c r="E142" s="10" t="s">
        <v>66</v>
      </c>
      <c r="F142" s="7" t="s">
        <v>253</v>
      </c>
      <c r="G142" s="22">
        <f t="shared" si="18"/>
        <v>100</v>
      </c>
      <c r="H142" s="84"/>
      <c r="I142" s="21"/>
      <c r="J142" s="20">
        <f t="shared" si="14"/>
        <v>0</v>
      </c>
      <c r="K142" s="21">
        <f t="shared" si="15"/>
        <v>0</v>
      </c>
      <c r="L142" s="64">
        <f t="shared" si="16"/>
        <v>0</v>
      </c>
      <c r="M142" s="17">
        <v>100</v>
      </c>
      <c r="T142" s="52">
        <f t="shared" si="13"/>
        <v>100</v>
      </c>
      <c r="U142" s="53">
        <f t="shared" si="17"/>
        <v>0</v>
      </c>
      <c r="Y142" s="83">
        <v>90.83532013902852</v>
      </c>
      <c r="Z142" s="17">
        <f t="shared" si="19"/>
        <v>116.26920977795652</v>
      </c>
    </row>
    <row r="143" spans="1:26" ht="27.75" customHeight="1">
      <c r="A143" s="69"/>
      <c r="B143" s="40" t="s">
        <v>203</v>
      </c>
      <c r="C143" s="41"/>
      <c r="D143" s="41"/>
      <c r="E143" s="35"/>
      <c r="F143" s="36"/>
      <c r="G143" s="37">
        <f t="shared" si="18"/>
        <v>0</v>
      </c>
      <c r="H143" s="38"/>
      <c r="I143" s="39"/>
      <c r="J143" s="38">
        <f>SUM(J122:J142)</f>
        <v>0</v>
      </c>
      <c r="K143" s="111">
        <f>SUM(K122:K142)</f>
        <v>0</v>
      </c>
      <c r="L143" s="111">
        <f>SUM(L122:L142)</f>
        <v>0</v>
      </c>
      <c r="T143" s="52">
        <f aca="true" t="shared" si="20" ref="T143:T205">SUM(M143:S143)</f>
        <v>0</v>
      </c>
      <c r="U143" s="53">
        <f t="shared" si="17"/>
        <v>0</v>
      </c>
      <c r="Z143" s="17" t="e">
        <f t="shared" si="19"/>
        <v>#DIV/0!</v>
      </c>
    </row>
    <row r="144" spans="1:26" ht="36" customHeight="1">
      <c r="A144" s="70">
        <v>1</v>
      </c>
      <c r="B144" s="14" t="s">
        <v>204</v>
      </c>
      <c r="C144" s="10"/>
      <c r="D144" s="10"/>
      <c r="E144" s="10"/>
      <c r="F144" s="7"/>
      <c r="G144" s="22">
        <f t="shared" si="18"/>
        <v>0</v>
      </c>
      <c r="H144" s="20"/>
      <c r="I144" s="21"/>
      <c r="J144" s="20"/>
      <c r="K144" s="21"/>
      <c r="L144" s="64"/>
      <c r="T144" s="52">
        <f t="shared" si="20"/>
        <v>0</v>
      </c>
      <c r="U144" s="53">
        <f t="shared" si="17"/>
        <v>0</v>
      </c>
      <c r="Z144" s="17" t="e">
        <f t="shared" si="19"/>
        <v>#DIV/0!</v>
      </c>
    </row>
    <row r="145" spans="1:26" ht="21.75" customHeight="1">
      <c r="A145" s="70">
        <v>2</v>
      </c>
      <c r="B145" s="11" t="s">
        <v>70</v>
      </c>
      <c r="C145" s="11" t="s">
        <v>365</v>
      </c>
      <c r="D145" s="11" t="s">
        <v>366</v>
      </c>
      <c r="E145" s="10" t="s">
        <v>71</v>
      </c>
      <c r="F145" s="7" t="s">
        <v>234</v>
      </c>
      <c r="G145" s="22">
        <f t="shared" si="18"/>
        <v>10</v>
      </c>
      <c r="H145" s="84"/>
      <c r="I145" s="21"/>
      <c r="J145" s="20">
        <f t="shared" si="14"/>
        <v>0</v>
      </c>
      <c r="K145" s="21">
        <f>I145*G145</f>
        <v>0</v>
      </c>
      <c r="L145" s="64">
        <f>K145+J145</f>
        <v>0</v>
      </c>
      <c r="M145" s="17">
        <v>2</v>
      </c>
      <c r="O145" s="17">
        <v>2</v>
      </c>
      <c r="P145" s="17">
        <v>2</v>
      </c>
      <c r="Q145" s="17">
        <v>2</v>
      </c>
      <c r="S145" s="17">
        <v>2</v>
      </c>
      <c r="T145" s="52">
        <f t="shared" si="20"/>
        <v>10</v>
      </c>
      <c r="U145" s="53">
        <f t="shared" si="17"/>
        <v>0</v>
      </c>
      <c r="Y145" s="83">
        <v>429.983052308046</v>
      </c>
      <c r="Z145" s="17">
        <f t="shared" si="19"/>
        <v>550.3783069542989</v>
      </c>
    </row>
    <row r="146" spans="1:26" ht="24.75" customHeight="1">
      <c r="A146" s="70">
        <v>3</v>
      </c>
      <c r="B146" s="5" t="s">
        <v>72</v>
      </c>
      <c r="C146" s="11" t="s">
        <v>353</v>
      </c>
      <c r="D146" s="11" t="s">
        <v>367</v>
      </c>
      <c r="E146" s="11" t="s">
        <v>355</v>
      </c>
      <c r="F146" s="7" t="s">
        <v>234</v>
      </c>
      <c r="G146" s="22">
        <f t="shared" si="18"/>
        <v>10</v>
      </c>
      <c r="H146" s="84"/>
      <c r="I146" s="21"/>
      <c r="J146" s="20">
        <f t="shared" si="14"/>
        <v>0</v>
      </c>
      <c r="K146" s="21">
        <f aca="true" t="shared" si="21" ref="K146:K176">I146*G146</f>
        <v>0</v>
      </c>
      <c r="L146" s="64">
        <f aca="true" t="shared" si="22" ref="L146:L176">K146+J146</f>
        <v>0</v>
      </c>
      <c r="M146" s="17">
        <v>2</v>
      </c>
      <c r="O146" s="17">
        <v>2</v>
      </c>
      <c r="P146" s="17">
        <v>2</v>
      </c>
      <c r="Q146" s="17">
        <v>2</v>
      </c>
      <c r="S146" s="17">
        <v>2</v>
      </c>
      <c r="T146" s="52">
        <f t="shared" si="20"/>
        <v>10</v>
      </c>
      <c r="U146" s="53">
        <f t="shared" si="17"/>
        <v>0</v>
      </c>
      <c r="Y146" s="83">
        <v>417.84247263953114</v>
      </c>
      <c r="Z146" s="17">
        <f t="shared" si="19"/>
        <v>534.8383649785999</v>
      </c>
    </row>
    <row r="147" spans="1:26" ht="19.5" customHeight="1">
      <c r="A147" s="70">
        <v>4</v>
      </c>
      <c r="B147" s="11" t="s">
        <v>368</v>
      </c>
      <c r="C147" s="10"/>
      <c r="D147" s="10" t="s">
        <v>369</v>
      </c>
      <c r="E147" s="10"/>
      <c r="F147" s="7" t="s">
        <v>234</v>
      </c>
      <c r="G147" s="22">
        <f t="shared" si="18"/>
        <v>10</v>
      </c>
      <c r="H147" s="84"/>
      <c r="I147" s="21"/>
      <c r="J147" s="20">
        <f t="shared" si="14"/>
        <v>0</v>
      </c>
      <c r="K147" s="21">
        <f t="shared" si="21"/>
        <v>0</v>
      </c>
      <c r="L147" s="64">
        <f t="shared" si="22"/>
        <v>0</v>
      </c>
      <c r="M147" s="17">
        <v>2</v>
      </c>
      <c r="O147" s="17">
        <v>2</v>
      </c>
      <c r="P147" s="17">
        <v>2</v>
      </c>
      <c r="Q147" s="17">
        <v>2</v>
      </c>
      <c r="S147" s="17">
        <v>2</v>
      </c>
      <c r="T147" s="52">
        <f t="shared" si="20"/>
        <v>10</v>
      </c>
      <c r="U147" s="53">
        <f t="shared" si="17"/>
        <v>0</v>
      </c>
      <c r="Y147" s="83">
        <v>227.0883003475713</v>
      </c>
      <c r="Z147" s="17">
        <f t="shared" si="19"/>
        <v>290.67302444489127</v>
      </c>
    </row>
    <row r="148" spans="1:26" ht="21.75" customHeight="1">
      <c r="A148" s="70">
        <v>5</v>
      </c>
      <c r="B148" s="11" t="s">
        <v>370</v>
      </c>
      <c r="C148" s="10"/>
      <c r="D148" s="10" t="s">
        <v>371</v>
      </c>
      <c r="E148" s="10"/>
      <c r="F148" s="7" t="s">
        <v>234</v>
      </c>
      <c r="G148" s="22">
        <f t="shared" si="18"/>
        <v>10</v>
      </c>
      <c r="H148" s="84"/>
      <c r="I148" s="21"/>
      <c r="J148" s="20">
        <f t="shared" si="14"/>
        <v>0</v>
      </c>
      <c r="K148" s="21">
        <f t="shared" si="21"/>
        <v>0</v>
      </c>
      <c r="L148" s="64">
        <f t="shared" si="22"/>
        <v>0</v>
      </c>
      <c r="M148" s="17">
        <v>2</v>
      </c>
      <c r="O148" s="17">
        <v>2</v>
      </c>
      <c r="P148" s="17">
        <v>2</v>
      </c>
      <c r="Q148" s="17">
        <v>2</v>
      </c>
      <c r="S148" s="17">
        <v>2</v>
      </c>
      <c r="T148" s="52">
        <f t="shared" si="20"/>
        <v>10</v>
      </c>
      <c r="U148" s="53">
        <f t="shared" si="17"/>
        <v>0</v>
      </c>
      <c r="Y148" s="83">
        <v>90.83532013902852</v>
      </c>
      <c r="Z148" s="17">
        <f t="shared" si="19"/>
        <v>116.2692097779565</v>
      </c>
    </row>
    <row r="149" spans="1:26" ht="23.25" customHeight="1">
      <c r="A149" s="70">
        <v>6</v>
      </c>
      <c r="B149" s="11" t="s">
        <v>372</v>
      </c>
      <c r="C149" s="10"/>
      <c r="D149" s="10" t="s">
        <v>373</v>
      </c>
      <c r="E149" s="10"/>
      <c r="F149" s="7" t="s">
        <v>234</v>
      </c>
      <c r="G149" s="22">
        <f t="shared" si="18"/>
        <v>10</v>
      </c>
      <c r="H149" s="84"/>
      <c r="I149" s="21"/>
      <c r="J149" s="20">
        <f t="shared" si="14"/>
        <v>0</v>
      </c>
      <c r="K149" s="21">
        <f t="shared" si="21"/>
        <v>0</v>
      </c>
      <c r="L149" s="64">
        <f t="shared" si="22"/>
        <v>0</v>
      </c>
      <c r="M149" s="17">
        <v>2</v>
      </c>
      <c r="O149" s="17">
        <v>2</v>
      </c>
      <c r="P149" s="17">
        <v>2</v>
      </c>
      <c r="Q149" s="17">
        <v>2</v>
      </c>
      <c r="S149" s="17">
        <v>2</v>
      </c>
      <c r="T149" s="52">
        <f t="shared" si="20"/>
        <v>10</v>
      </c>
      <c r="U149" s="53">
        <f t="shared" si="17"/>
        <v>0</v>
      </c>
      <c r="Y149" s="83">
        <v>89.22580645161291</v>
      </c>
      <c r="Z149" s="17">
        <f t="shared" si="19"/>
        <v>114.20903225806452</v>
      </c>
    </row>
    <row r="150" spans="1:26" ht="27" customHeight="1">
      <c r="A150" s="70">
        <v>7</v>
      </c>
      <c r="B150" s="15" t="s">
        <v>63</v>
      </c>
      <c r="C150" s="15" t="s">
        <v>374</v>
      </c>
      <c r="D150" s="11"/>
      <c r="E150" s="10" t="s">
        <v>375</v>
      </c>
      <c r="F150" s="7" t="s">
        <v>234</v>
      </c>
      <c r="G150" s="22">
        <f t="shared" si="18"/>
        <v>40</v>
      </c>
      <c r="H150" s="84"/>
      <c r="I150" s="21"/>
      <c r="J150" s="20">
        <f t="shared" si="14"/>
        <v>0</v>
      </c>
      <c r="K150" s="21">
        <f t="shared" si="21"/>
        <v>0</v>
      </c>
      <c r="L150" s="64">
        <f t="shared" si="22"/>
        <v>0</v>
      </c>
      <c r="M150" s="17">
        <v>8</v>
      </c>
      <c r="O150" s="17">
        <v>8</v>
      </c>
      <c r="P150" s="17">
        <v>8</v>
      </c>
      <c r="Q150" s="17">
        <v>8</v>
      </c>
      <c r="S150" s="17">
        <v>8</v>
      </c>
      <c r="T150" s="52">
        <f t="shared" si="20"/>
        <v>40</v>
      </c>
      <c r="U150" s="53">
        <f t="shared" si="17"/>
        <v>0</v>
      </c>
      <c r="Y150" s="83">
        <v>90.83532013902852</v>
      </c>
      <c r="Z150" s="17">
        <f t="shared" si="19"/>
        <v>116.2692097779565</v>
      </c>
    </row>
    <row r="151" spans="1:26" ht="30.75" customHeight="1">
      <c r="A151" s="70">
        <v>8</v>
      </c>
      <c r="B151" s="5" t="s">
        <v>376</v>
      </c>
      <c r="C151" s="10" t="s">
        <v>377</v>
      </c>
      <c r="D151" s="10"/>
      <c r="E151" s="11" t="s">
        <v>378</v>
      </c>
      <c r="F151" s="7" t="s">
        <v>234</v>
      </c>
      <c r="G151" s="22">
        <f t="shared" si="18"/>
        <v>50</v>
      </c>
      <c r="H151" s="84"/>
      <c r="I151" s="21"/>
      <c r="J151" s="20">
        <f t="shared" si="14"/>
        <v>0</v>
      </c>
      <c r="K151" s="21">
        <f t="shared" si="21"/>
        <v>0</v>
      </c>
      <c r="L151" s="64">
        <f t="shared" si="22"/>
        <v>0</v>
      </c>
      <c r="M151" s="17">
        <v>10</v>
      </c>
      <c r="O151" s="17">
        <v>10</v>
      </c>
      <c r="P151" s="17">
        <v>10</v>
      </c>
      <c r="Q151" s="17">
        <v>10</v>
      </c>
      <c r="S151" s="17">
        <v>10</v>
      </c>
      <c r="T151" s="52">
        <f t="shared" si="20"/>
        <v>50</v>
      </c>
      <c r="U151" s="53">
        <f t="shared" si="17"/>
        <v>0</v>
      </c>
      <c r="Y151" s="83">
        <v>90.83532013902852</v>
      </c>
      <c r="Z151" s="17">
        <f t="shared" si="19"/>
        <v>116.26920977795652</v>
      </c>
    </row>
    <row r="152" spans="1:26" ht="47.25" customHeight="1">
      <c r="A152" s="70">
        <v>9</v>
      </c>
      <c r="B152" s="5" t="s">
        <v>379</v>
      </c>
      <c r="C152" s="10" t="s">
        <v>73</v>
      </c>
      <c r="D152" s="10"/>
      <c r="E152" s="10" t="s">
        <v>74</v>
      </c>
      <c r="F152" s="7" t="s">
        <v>234</v>
      </c>
      <c r="G152" s="22">
        <f t="shared" si="18"/>
        <v>25</v>
      </c>
      <c r="H152" s="84"/>
      <c r="I152" s="21"/>
      <c r="J152" s="20">
        <f t="shared" si="14"/>
        <v>0</v>
      </c>
      <c r="K152" s="21">
        <f t="shared" si="21"/>
        <v>0</v>
      </c>
      <c r="L152" s="64">
        <f t="shared" si="22"/>
        <v>0</v>
      </c>
      <c r="M152" s="17">
        <v>5</v>
      </c>
      <c r="O152" s="17">
        <v>5</v>
      </c>
      <c r="P152" s="17">
        <v>5</v>
      </c>
      <c r="Q152" s="17">
        <v>5</v>
      </c>
      <c r="S152" s="17">
        <v>5</v>
      </c>
      <c r="T152" s="52">
        <f t="shared" si="20"/>
        <v>25</v>
      </c>
      <c r="U152" s="53">
        <f t="shared" si="17"/>
        <v>0</v>
      </c>
      <c r="Y152" s="83">
        <v>90.83532013902852</v>
      </c>
      <c r="Z152" s="17">
        <f t="shared" si="19"/>
        <v>116.26920977795652</v>
      </c>
    </row>
    <row r="153" spans="1:26" ht="38.25" customHeight="1">
      <c r="A153" s="70">
        <v>10</v>
      </c>
      <c r="B153" s="5" t="s">
        <v>75</v>
      </c>
      <c r="C153" s="10" t="s">
        <v>76</v>
      </c>
      <c r="D153" s="10"/>
      <c r="E153" s="10" t="s">
        <v>77</v>
      </c>
      <c r="F153" s="7" t="s">
        <v>234</v>
      </c>
      <c r="G153" s="22">
        <f t="shared" si="18"/>
        <v>50</v>
      </c>
      <c r="H153" s="84"/>
      <c r="I153" s="21"/>
      <c r="J153" s="20">
        <f t="shared" si="14"/>
        <v>0</v>
      </c>
      <c r="K153" s="21">
        <f t="shared" si="21"/>
        <v>0</v>
      </c>
      <c r="L153" s="64">
        <f t="shared" si="22"/>
        <v>0</v>
      </c>
      <c r="M153" s="17">
        <v>10</v>
      </c>
      <c r="O153" s="17">
        <v>10</v>
      </c>
      <c r="P153" s="17">
        <v>10</v>
      </c>
      <c r="Q153" s="17">
        <v>10</v>
      </c>
      <c r="S153" s="17">
        <v>10</v>
      </c>
      <c r="T153" s="52">
        <f t="shared" si="20"/>
        <v>50</v>
      </c>
      <c r="U153" s="53">
        <f t="shared" si="17"/>
        <v>0</v>
      </c>
      <c r="Y153" s="83">
        <v>81.75178812512567</v>
      </c>
      <c r="Z153" s="17">
        <f t="shared" si="19"/>
        <v>104.64228880016086</v>
      </c>
    </row>
    <row r="154" spans="1:26" ht="45" customHeight="1">
      <c r="A154" s="70">
        <v>11</v>
      </c>
      <c r="B154" s="11" t="s">
        <v>109</v>
      </c>
      <c r="C154" s="11" t="s">
        <v>359</v>
      </c>
      <c r="D154" s="10"/>
      <c r="E154" s="10" t="s">
        <v>78</v>
      </c>
      <c r="F154" s="7" t="s">
        <v>234</v>
      </c>
      <c r="G154" s="22">
        <f t="shared" si="18"/>
        <v>20</v>
      </c>
      <c r="H154" s="84"/>
      <c r="I154" s="21"/>
      <c r="J154" s="20">
        <f t="shared" si="14"/>
        <v>0</v>
      </c>
      <c r="K154" s="21">
        <f t="shared" si="21"/>
        <v>0</v>
      </c>
      <c r="L154" s="64">
        <f t="shared" si="22"/>
        <v>0</v>
      </c>
      <c r="M154" s="17">
        <v>4</v>
      </c>
      <c r="O154" s="17">
        <v>4</v>
      </c>
      <c r="P154" s="17">
        <v>4</v>
      </c>
      <c r="Q154" s="17">
        <v>4</v>
      </c>
      <c r="S154" s="17">
        <v>4</v>
      </c>
      <c r="T154" s="52">
        <f t="shared" si="20"/>
        <v>20</v>
      </c>
      <c r="U154" s="53">
        <f t="shared" si="17"/>
        <v>0</v>
      </c>
      <c r="Y154" s="83">
        <v>338.7096774193548</v>
      </c>
      <c r="Z154" s="17">
        <f t="shared" si="19"/>
        <v>433.54838709677415</v>
      </c>
    </row>
    <row r="155" spans="1:26" ht="15.75">
      <c r="A155" s="70">
        <v>12</v>
      </c>
      <c r="B155" s="13" t="s">
        <v>381</v>
      </c>
      <c r="C155" s="10"/>
      <c r="D155" s="10"/>
      <c r="E155" s="10"/>
      <c r="F155" s="7" t="s">
        <v>234</v>
      </c>
      <c r="G155" s="22">
        <f t="shared" si="18"/>
        <v>20</v>
      </c>
      <c r="H155" s="84"/>
      <c r="I155" s="21"/>
      <c r="J155" s="20">
        <f t="shared" si="14"/>
        <v>0</v>
      </c>
      <c r="K155" s="21">
        <f t="shared" si="21"/>
        <v>0</v>
      </c>
      <c r="L155" s="64">
        <f t="shared" si="22"/>
        <v>0</v>
      </c>
      <c r="M155" s="17">
        <v>4</v>
      </c>
      <c r="O155" s="17">
        <v>4</v>
      </c>
      <c r="P155" s="17">
        <v>4</v>
      </c>
      <c r="Q155" s="17">
        <v>4</v>
      </c>
      <c r="S155" s="17">
        <v>4</v>
      </c>
      <c r="T155" s="52">
        <f t="shared" si="20"/>
        <v>20</v>
      </c>
      <c r="U155" s="53">
        <f t="shared" si="17"/>
        <v>0</v>
      </c>
      <c r="Y155" s="83">
        <v>363.3412805561141</v>
      </c>
      <c r="Z155" s="17">
        <f t="shared" si="19"/>
        <v>465.076839111826</v>
      </c>
    </row>
    <row r="156" spans="1:26" ht="15.75">
      <c r="A156" s="70">
        <v>13</v>
      </c>
      <c r="B156" s="13" t="s">
        <v>362</v>
      </c>
      <c r="C156" s="10"/>
      <c r="D156" s="10"/>
      <c r="E156" s="10"/>
      <c r="F156" s="7" t="s">
        <v>234</v>
      </c>
      <c r="G156" s="22">
        <f t="shared" si="18"/>
        <v>20</v>
      </c>
      <c r="H156" s="84"/>
      <c r="I156" s="21"/>
      <c r="J156" s="20">
        <f t="shared" si="14"/>
        <v>0</v>
      </c>
      <c r="K156" s="21">
        <f t="shared" si="21"/>
        <v>0</v>
      </c>
      <c r="L156" s="64">
        <f t="shared" si="22"/>
        <v>0</v>
      </c>
      <c r="M156" s="17">
        <v>4</v>
      </c>
      <c r="O156" s="17">
        <v>4</v>
      </c>
      <c r="P156" s="17">
        <v>4</v>
      </c>
      <c r="Q156" s="17">
        <v>4</v>
      </c>
      <c r="S156" s="17">
        <v>4</v>
      </c>
      <c r="T156" s="52">
        <f t="shared" si="20"/>
        <v>20</v>
      </c>
      <c r="U156" s="53">
        <f t="shared" si="17"/>
        <v>0</v>
      </c>
      <c r="Y156" s="83">
        <v>90.83870967741936</v>
      </c>
      <c r="Z156" s="17">
        <f t="shared" si="19"/>
        <v>116.2735483870968</v>
      </c>
    </row>
    <row r="157" spans="1:26" ht="15.75">
      <c r="A157" s="70">
        <v>14</v>
      </c>
      <c r="B157" s="13" t="s">
        <v>361</v>
      </c>
      <c r="C157" s="10"/>
      <c r="D157" s="10"/>
      <c r="E157" s="10"/>
      <c r="F157" s="7" t="s">
        <v>234</v>
      </c>
      <c r="G157" s="22">
        <f t="shared" si="18"/>
        <v>40</v>
      </c>
      <c r="H157" s="84"/>
      <c r="I157" s="21"/>
      <c r="J157" s="20">
        <f t="shared" si="14"/>
        <v>0</v>
      </c>
      <c r="K157" s="21">
        <f t="shared" si="21"/>
        <v>0</v>
      </c>
      <c r="L157" s="64">
        <f t="shared" si="22"/>
        <v>0</v>
      </c>
      <c r="M157" s="17">
        <v>8</v>
      </c>
      <c r="O157" s="17">
        <v>8</v>
      </c>
      <c r="P157" s="17">
        <v>8</v>
      </c>
      <c r="Q157" s="17">
        <v>8</v>
      </c>
      <c r="S157" s="17">
        <v>8</v>
      </c>
      <c r="T157" s="52">
        <f t="shared" si="20"/>
        <v>40</v>
      </c>
      <c r="U157" s="53">
        <f t="shared" si="17"/>
        <v>0</v>
      </c>
      <c r="Y157" s="83">
        <v>399.67540861172546</v>
      </c>
      <c r="Z157" s="17">
        <f t="shared" si="19"/>
        <v>511.58452302300856</v>
      </c>
    </row>
    <row r="158" spans="1:26" ht="30" customHeight="1">
      <c r="A158" s="70">
        <v>15</v>
      </c>
      <c r="B158" s="11" t="s">
        <v>382</v>
      </c>
      <c r="C158" s="11" t="s">
        <v>329</v>
      </c>
      <c r="D158" s="10"/>
      <c r="E158" s="10" t="s">
        <v>66</v>
      </c>
      <c r="F158" s="7" t="s">
        <v>239</v>
      </c>
      <c r="G158" s="22">
        <f t="shared" si="18"/>
        <v>60</v>
      </c>
      <c r="H158" s="84"/>
      <c r="I158" s="21"/>
      <c r="J158" s="20">
        <f t="shared" si="14"/>
        <v>0</v>
      </c>
      <c r="K158" s="21">
        <f t="shared" si="21"/>
        <v>0</v>
      </c>
      <c r="L158" s="64">
        <f t="shared" si="22"/>
        <v>0</v>
      </c>
      <c r="M158" s="17">
        <v>12</v>
      </c>
      <c r="O158" s="17">
        <v>12</v>
      </c>
      <c r="P158" s="17">
        <v>12</v>
      </c>
      <c r="Q158" s="17">
        <v>12</v>
      </c>
      <c r="S158" s="17">
        <v>12</v>
      </c>
      <c r="T158" s="52">
        <f t="shared" si="20"/>
        <v>60</v>
      </c>
      <c r="U158" s="53">
        <f t="shared" si="17"/>
        <v>0</v>
      </c>
      <c r="Y158" s="83">
        <v>339.98266129032254</v>
      </c>
      <c r="Z158" s="17">
        <f t="shared" si="19"/>
        <v>435.17780645161287</v>
      </c>
    </row>
    <row r="159" spans="1:26" ht="47.25">
      <c r="A159" s="70">
        <v>16</v>
      </c>
      <c r="B159" s="5" t="s">
        <v>79</v>
      </c>
      <c r="C159" s="10" t="s">
        <v>80</v>
      </c>
      <c r="D159" s="10"/>
      <c r="E159" s="10" t="s">
        <v>383</v>
      </c>
      <c r="F159" s="7" t="s">
        <v>239</v>
      </c>
      <c r="G159" s="22">
        <f t="shared" si="18"/>
        <v>80</v>
      </c>
      <c r="H159" s="84"/>
      <c r="I159" s="21"/>
      <c r="J159" s="20">
        <f t="shared" si="14"/>
        <v>0</v>
      </c>
      <c r="K159" s="21">
        <f t="shared" si="21"/>
        <v>0</v>
      </c>
      <c r="L159" s="64">
        <f t="shared" si="22"/>
        <v>0</v>
      </c>
      <c r="M159" s="17">
        <v>16</v>
      </c>
      <c r="O159" s="17">
        <v>16</v>
      </c>
      <c r="P159" s="17">
        <v>16</v>
      </c>
      <c r="Q159" s="17">
        <v>16</v>
      </c>
      <c r="S159" s="17">
        <v>16</v>
      </c>
      <c r="T159" s="52">
        <f t="shared" si="20"/>
        <v>80</v>
      </c>
      <c r="U159" s="53">
        <f t="shared" si="17"/>
        <v>0</v>
      </c>
      <c r="Y159" s="83">
        <v>149.88220369699164</v>
      </c>
      <c r="Z159" s="17">
        <f t="shared" si="19"/>
        <v>191.8492207321493</v>
      </c>
    </row>
    <row r="160" spans="1:26" ht="31.5">
      <c r="A160" s="70"/>
      <c r="B160" s="14" t="s">
        <v>201</v>
      </c>
      <c r="C160" s="10"/>
      <c r="D160" s="10"/>
      <c r="E160" s="10"/>
      <c r="F160" s="7"/>
      <c r="G160" s="22">
        <f t="shared" si="18"/>
        <v>0</v>
      </c>
      <c r="H160" s="20"/>
      <c r="I160" s="21"/>
      <c r="J160" s="20"/>
      <c r="K160" s="21">
        <f t="shared" si="21"/>
        <v>0</v>
      </c>
      <c r="L160" s="64">
        <f t="shared" si="22"/>
        <v>0</v>
      </c>
      <c r="T160" s="52">
        <f t="shared" si="20"/>
        <v>0</v>
      </c>
      <c r="U160" s="53">
        <f t="shared" si="17"/>
        <v>0</v>
      </c>
      <c r="Z160" s="17" t="e">
        <f t="shared" si="19"/>
        <v>#DIV/0!</v>
      </c>
    </row>
    <row r="161" spans="1:26" ht="19.5" customHeight="1">
      <c r="A161" s="70">
        <v>1</v>
      </c>
      <c r="B161" s="11" t="s">
        <v>70</v>
      </c>
      <c r="C161" s="11" t="s">
        <v>365</v>
      </c>
      <c r="D161" s="11" t="s">
        <v>366</v>
      </c>
      <c r="E161" s="10" t="s">
        <v>350</v>
      </c>
      <c r="F161" s="7" t="s">
        <v>234</v>
      </c>
      <c r="G161" s="22">
        <f t="shared" si="18"/>
        <v>2</v>
      </c>
      <c r="H161" s="84"/>
      <c r="I161" s="21"/>
      <c r="J161" s="20">
        <f t="shared" si="14"/>
        <v>0</v>
      </c>
      <c r="K161" s="21">
        <f t="shared" si="21"/>
        <v>0</v>
      </c>
      <c r="L161" s="64">
        <f t="shared" si="22"/>
        <v>0</v>
      </c>
      <c r="N161" s="17">
        <v>2</v>
      </c>
      <c r="T161" s="52">
        <f t="shared" si="20"/>
        <v>2</v>
      </c>
      <c r="U161" s="53">
        <f t="shared" si="17"/>
        <v>0</v>
      </c>
      <c r="Y161" s="83">
        <v>429.983052308046</v>
      </c>
      <c r="Z161" s="17">
        <f t="shared" si="19"/>
        <v>550.3783069542989</v>
      </c>
    </row>
    <row r="162" spans="1:26" ht="18" customHeight="1">
      <c r="A162" s="70">
        <v>2</v>
      </c>
      <c r="B162" s="5" t="s">
        <v>81</v>
      </c>
      <c r="C162" s="11" t="s">
        <v>353</v>
      </c>
      <c r="D162" s="11" t="s">
        <v>367</v>
      </c>
      <c r="E162" s="11" t="s">
        <v>355</v>
      </c>
      <c r="F162" s="7" t="s">
        <v>234</v>
      </c>
      <c r="G162" s="22">
        <f t="shared" si="18"/>
        <v>2</v>
      </c>
      <c r="H162" s="84"/>
      <c r="I162" s="21"/>
      <c r="J162" s="20">
        <f t="shared" si="14"/>
        <v>0</v>
      </c>
      <c r="K162" s="21">
        <f t="shared" si="21"/>
        <v>0</v>
      </c>
      <c r="L162" s="64">
        <f t="shared" si="22"/>
        <v>0</v>
      </c>
      <c r="N162" s="17">
        <v>2</v>
      </c>
      <c r="T162" s="52">
        <f t="shared" si="20"/>
        <v>2</v>
      </c>
      <c r="U162" s="53">
        <f t="shared" si="17"/>
        <v>0</v>
      </c>
      <c r="Y162" s="83">
        <v>417.84247263953114</v>
      </c>
      <c r="Z162" s="17">
        <f t="shared" si="19"/>
        <v>534.8383649785999</v>
      </c>
    </row>
    <row r="163" spans="1:26" ht="17.25" customHeight="1">
      <c r="A163" s="70">
        <v>3</v>
      </c>
      <c r="B163" s="11" t="s">
        <v>368</v>
      </c>
      <c r="C163" s="10"/>
      <c r="D163" s="10" t="s">
        <v>369</v>
      </c>
      <c r="E163" s="10"/>
      <c r="F163" s="7" t="s">
        <v>234</v>
      </c>
      <c r="G163" s="22">
        <f t="shared" si="18"/>
        <v>2</v>
      </c>
      <c r="H163" s="84"/>
      <c r="I163" s="21"/>
      <c r="J163" s="20">
        <f t="shared" si="14"/>
        <v>0</v>
      </c>
      <c r="K163" s="21">
        <f t="shared" si="21"/>
        <v>0</v>
      </c>
      <c r="L163" s="64">
        <f t="shared" si="22"/>
        <v>0</v>
      </c>
      <c r="N163" s="17">
        <v>2</v>
      </c>
      <c r="T163" s="52">
        <f t="shared" si="20"/>
        <v>2</v>
      </c>
      <c r="U163" s="53">
        <f t="shared" si="17"/>
        <v>0</v>
      </c>
      <c r="Y163" s="83">
        <v>227.0883003475713</v>
      </c>
      <c r="Z163" s="17">
        <f t="shared" si="19"/>
        <v>290.67302444489127</v>
      </c>
    </row>
    <row r="164" spans="1:26" ht="21.75" customHeight="1">
      <c r="A164" s="70">
        <v>4</v>
      </c>
      <c r="B164" s="11" t="s">
        <v>384</v>
      </c>
      <c r="C164" s="10"/>
      <c r="D164" s="10" t="s">
        <v>385</v>
      </c>
      <c r="E164" s="10"/>
      <c r="F164" s="7" t="s">
        <v>234</v>
      </c>
      <c r="G164" s="22">
        <f t="shared" si="18"/>
        <v>2</v>
      </c>
      <c r="H164" s="84"/>
      <c r="I164" s="21"/>
      <c r="J164" s="20">
        <f t="shared" si="14"/>
        <v>0</v>
      </c>
      <c r="K164" s="21">
        <f t="shared" si="21"/>
        <v>0</v>
      </c>
      <c r="L164" s="64">
        <f t="shared" si="22"/>
        <v>0</v>
      </c>
      <c r="N164" s="17">
        <v>2</v>
      </c>
      <c r="T164" s="52">
        <f t="shared" si="20"/>
        <v>2</v>
      </c>
      <c r="U164" s="53">
        <f t="shared" si="17"/>
        <v>0</v>
      </c>
      <c r="Y164" s="83">
        <v>201.61290322580646</v>
      </c>
      <c r="Z164" s="17">
        <f t="shared" si="19"/>
        <v>258.06451612903226</v>
      </c>
    </row>
    <row r="165" spans="1:26" ht="21.75" customHeight="1">
      <c r="A165" s="70">
        <v>5</v>
      </c>
      <c r="B165" s="11" t="s">
        <v>372</v>
      </c>
      <c r="C165" s="10"/>
      <c r="D165" s="10" t="s">
        <v>373</v>
      </c>
      <c r="E165" s="10"/>
      <c r="F165" s="7" t="s">
        <v>234</v>
      </c>
      <c r="G165" s="22">
        <f t="shared" si="18"/>
        <v>2</v>
      </c>
      <c r="H165" s="84"/>
      <c r="I165" s="21"/>
      <c r="J165" s="20">
        <f t="shared" si="14"/>
        <v>0</v>
      </c>
      <c r="K165" s="21">
        <f t="shared" si="21"/>
        <v>0</v>
      </c>
      <c r="L165" s="64">
        <f t="shared" si="22"/>
        <v>0</v>
      </c>
      <c r="N165" s="17">
        <v>2</v>
      </c>
      <c r="T165" s="52">
        <f t="shared" si="20"/>
        <v>2</v>
      </c>
      <c r="U165" s="53">
        <f t="shared" si="17"/>
        <v>0</v>
      </c>
      <c r="Y165" s="83">
        <v>185.48387096774195</v>
      </c>
      <c r="Z165" s="17">
        <f t="shared" si="19"/>
        <v>237.4193548387097</v>
      </c>
    </row>
    <row r="166" spans="1:26" ht="63">
      <c r="A166" s="70">
        <v>6</v>
      </c>
      <c r="B166" s="11" t="s">
        <v>63</v>
      </c>
      <c r="C166" s="10" t="s">
        <v>82</v>
      </c>
      <c r="D166" s="10"/>
      <c r="E166" s="10" t="s">
        <v>83</v>
      </c>
      <c r="F166" s="7" t="s">
        <v>234</v>
      </c>
      <c r="G166" s="22">
        <f t="shared" si="18"/>
        <v>8</v>
      </c>
      <c r="H166" s="84"/>
      <c r="I166" s="21"/>
      <c r="J166" s="20">
        <f t="shared" si="14"/>
        <v>0</v>
      </c>
      <c r="K166" s="21">
        <f t="shared" si="21"/>
        <v>0</v>
      </c>
      <c r="L166" s="64">
        <f t="shared" si="22"/>
        <v>0</v>
      </c>
      <c r="N166" s="17">
        <v>8</v>
      </c>
      <c r="T166" s="52">
        <f t="shared" si="20"/>
        <v>8</v>
      </c>
      <c r="U166" s="53">
        <f t="shared" si="17"/>
        <v>0</v>
      </c>
      <c r="Y166" s="83">
        <v>90.83532013902852</v>
      </c>
      <c r="Z166" s="17">
        <f t="shared" si="19"/>
        <v>116.26920977795652</v>
      </c>
    </row>
    <row r="167" spans="1:26" ht="30.75" customHeight="1">
      <c r="A167" s="70">
        <v>7</v>
      </c>
      <c r="B167" s="5" t="s">
        <v>376</v>
      </c>
      <c r="C167" s="10" t="s">
        <v>84</v>
      </c>
      <c r="D167" s="10"/>
      <c r="E167" s="11" t="s">
        <v>378</v>
      </c>
      <c r="F167" s="7" t="s">
        <v>234</v>
      </c>
      <c r="G167" s="22">
        <f t="shared" si="18"/>
        <v>10</v>
      </c>
      <c r="H167" s="84"/>
      <c r="I167" s="21"/>
      <c r="J167" s="20">
        <f t="shared" si="14"/>
        <v>0</v>
      </c>
      <c r="K167" s="21">
        <f t="shared" si="21"/>
        <v>0</v>
      </c>
      <c r="L167" s="64">
        <f t="shared" si="22"/>
        <v>0</v>
      </c>
      <c r="N167" s="17">
        <v>10</v>
      </c>
      <c r="T167" s="52">
        <f t="shared" si="20"/>
        <v>10</v>
      </c>
      <c r="U167" s="53">
        <f t="shared" si="17"/>
        <v>0</v>
      </c>
      <c r="Y167" s="83">
        <v>90.83532013902852</v>
      </c>
      <c r="Z167" s="17">
        <f t="shared" si="19"/>
        <v>116.2692097779565</v>
      </c>
    </row>
    <row r="168" spans="1:26" ht="44.25" customHeight="1">
      <c r="A168" s="70">
        <v>8</v>
      </c>
      <c r="B168" s="5" t="s">
        <v>379</v>
      </c>
      <c r="C168" s="10" t="s">
        <v>86</v>
      </c>
      <c r="D168" s="10"/>
      <c r="E168" s="10" t="s">
        <v>85</v>
      </c>
      <c r="F168" s="7" t="s">
        <v>234</v>
      </c>
      <c r="G168" s="22">
        <f t="shared" si="18"/>
        <v>5</v>
      </c>
      <c r="H168" s="84"/>
      <c r="I168" s="21"/>
      <c r="J168" s="20">
        <f t="shared" si="14"/>
        <v>0</v>
      </c>
      <c r="K168" s="21">
        <f t="shared" si="21"/>
        <v>0</v>
      </c>
      <c r="L168" s="64">
        <f t="shared" si="22"/>
        <v>0</v>
      </c>
      <c r="N168" s="17">
        <v>5</v>
      </c>
      <c r="T168" s="52">
        <f t="shared" si="20"/>
        <v>5</v>
      </c>
      <c r="U168" s="53">
        <f t="shared" si="17"/>
        <v>0</v>
      </c>
      <c r="Y168" s="83">
        <v>90.83532013902852</v>
      </c>
      <c r="Z168" s="17">
        <f t="shared" si="19"/>
        <v>116.2692097779565</v>
      </c>
    </row>
    <row r="169" spans="1:26" ht="33" customHeight="1">
      <c r="A169" s="70">
        <v>9</v>
      </c>
      <c r="B169" s="5" t="s">
        <v>87</v>
      </c>
      <c r="C169" s="10" t="s">
        <v>76</v>
      </c>
      <c r="D169" s="10"/>
      <c r="E169" s="10" t="s">
        <v>77</v>
      </c>
      <c r="F169" s="7" t="s">
        <v>234</v>
      </c>
      <c r="G169" s="22">
        <f t="shared" si="18"/>
        <v>10</v>
      </c>
      <c r="H169" s="84"/>
      <c r="I169" s="21"/>
      <c r="J169" s="20">
        <f t="shared" si="14"/>
        <v>0</v>
      </c>
      <c r="K169" s="21">
        <f t="shared" si="21"/>
        <v>0</v>
      </c>
      <c r="L169" s="64">
        <f t="shared" si="22"/>
        <v>0</v>
      </c>
      <c r="N169" s="17">
        <v>10</v>
      </c>
      <c r="T169" s="52">
        <f t="shared" si="20"/>
        <v>10</v>
      </c>
      <c r="U169" s="53">
        <f t="shared" si="17"/>
        <v>0</v>
      </c>
      <c r="Y169" s="83">
        <v>81.75178812512567</v>
      </c>
      <c r="Z169" s="17">
        <f t="shared" si="19"/>
        <v>104.64228880016087</v>
      </c>
    </row>
    <row r="170" spans="1:26" ht="34.5" customHeight="1">
      <c r="A170" s="70">
        <v>10</v>
      </c>
      <c r="B170" s="11" t="s">
        <v>199</v>
      </c>
      <c r="C170" s="11" t="s">
        <v>359</v>
      </c>
      <c r="D170" s="10"/>
      <c r="E170" s="10" t="s">
        <v>78</v>
      </c>
      <c r="F170" s="7"/>
      <c r="G170" s="22">
        <f t="shared" si="18"/>
        <v>0</v>
      </c>
      <c r="H170" s="84"/>
      <c r="I170" s="21"/>
      <c r="J170" s="20"/>
      <c r="K170" s="21">
        <f t="shared" si="21"/>
        <v>0</v>
      </c>
      <c r="L170" s="64">
        <f t="shared" si="22"/>
        <v>0</v>
      </c>
      <c r="T170" s="52">
        <f t="shared" si="20"/>
        <v>0</v>
      </c>
      <c r="U170" s="53">
        <f t="shared" si="17"/>
        <v>0</v>
      </c>
      <c r="Y170" s="83">
        <v>0</v>
      </c>
      <c r="Z170" s="17" t="e">
        <f t="shared" si="19"/>
        <v>#DIV/0!</v>
      </c>
    </row>
    <row r="171" spans="1:26" ht="15.75">
      <c r="A171" s="70">
        <v>11</v>
      </c>
      <c r="B171" s="13" t="s">
        <v>380</v>
      </c>
      <c r="C171" s="10"/>
      <c r="D171" s="10"/>
      <c r="E171" s="10"/>
      <c r="F171" s="7" t="s">
        <v>234</v>
      </c>
      <c r="G171" s="22">
        <f t="shared" si="18"/>
        <v>4</v>
      </c>
      <c r="H171" s="84"/>
      <c r="I171" s="21"/>
      <c r="J171" s="20">
        <f t="shared" si="14"/>
        <v>0</v>
      </c>
      <c r="K171" s="21">
        <f t="shared" si="21"/>
        <v>0</v>
      </c>
      <c r="L171" s="64">
        <f t="shared" si="22"/>
        <v>0</v>
      </c>
      <c r="N171" s="17">
        <v>4</v>
      </c>
      <c r="T171" s="52">
        <f t="shared" si="20"/>
        <v>4</v>
      </c>
      <c r="U171" s="53">
        <f t="shared" si="17"/>
        <v>0</v>
      </c>
      <c r="Y171" s="83">
        <v>338.7096774193548</v>
      </c>
      <c r="Z171" s="17">
        <f t="shared" si="19"/>
        <v>433.54838709677415</v>
      </c>
    </row>
    <row r="172" spans="1:26" ht="15.75">
      <c r="A172" s="70">
        <v>12</v>
      </c>
      <c r="B172" s="13" t="s">
        <v>386</v>
      </c>
      <c r="C172" s="10"/>
      <c r="D172" s="10"/>
      <c r="E172" s="10"/>
      <c r="F172" s="7" t="s">
        <v>234</v>
      </c>
      <c r="G172" s="22">
        <f t="shared" si="18"/>
        <v>4</v>
      </c>
      <c r="H172" s="84"/>
      <c r="I172" s="21"/>
      <c r="J172" s="20">
        <f t="shared" si="14"/>
        <v>0</v>
      </c>
      <c r="K172" s="21">
        <f t="shared" si="21"/>
        <v>0</v>
      </c>
      <c r="L172" s="64">
        <f t="shared" si="22"/>
        <v>0</v>
      </c>
      <c r="N172" s="17">
        <v>4</v>
      </c>
      <c r="T172" s="52">
        <f t="shared" si="20"/>
        <v>4</v>
      </c>
      <c r="U172" s="53">
        <f t="shared" si="17"/>
        <v>0</v>
      </c>
      <c r="Y172" s="83">
        <v>375</v>
      </c>
      <c r="Z172" s="17">
        <f t="shared" si="19"/>
        <v>480</v>
      </c>
    </row>
    <row r="173" spans="1:26" ht="15.75">
      <c r="A173" s="70">
        <v>13</v>
      </c>
      <c r="B173" s="13" t="s">
        <v>362</v>
      </c>
      <c r="C173" s="10"/>
      <c r="D173" s="10"/>
      <c r="E173" s="10"/>
      <c r="F173" s="7" t="s">
        <v>234</v>
      </c>
      <c r="G173" s="22">
        <f t="shared" si="18"/>
        <v>4</v>
      </c>
      <c r="H173" s="84"/>
      <c r="I173" s="21"/>
      <c r="J173" s="20">
        <f t="shared" si="14"/>
        <v>0</v>
      </c>
      <c r="K173" s="21">
        <f t="shared" si="21"/>
        <v>0</v>
      </c>
      <c r="L173" s="64">
        <f t="shared" si="22"/>
        <v>0</v>
      </c>
      <c r="N173" s="17">
        <v>4</v>
      </c>
      <c r="T173" s="52">
        <f t="shared" si="20"/>
        <v>4</v>
      </c>
      <c r="U173" s="53">
        <f t="shared" si="17"/>
        <v>0</v>
      </c>
      <c r="Y173" s="83">
        <v>90.83870967741936</v>
      </c>
      <c r="Z173" s="17">
        <f t="shared" si="19"/>
        <v>116.27354838709678</v>
      </c>
    </row>
    <row r="174" spans="1:26" ht="15.75">
      <c r="A174" s="70">
        <v>14</v>
      </c>
      <c r="B174" s="13" t="s">
        <v>361</v>
      </c>
      <c r="C174" s="10"/>
      <c r="D174" s="10"/>
      <c r="E174" s="10"/>
      <c r="F174" s="7" t="s">
        <v>234</v>
      </c>
      <c r="G174" s="22">
        <f t="shared" si="18"/>
        <v>8</v>
      </c>
      <c r="H174" s="84"/>
      <c r="I174" s="21"/>
      <c r="J174" s="20">
        <f t="shared" si="14"/>
        <v>0</v>
      </c>
      <c r="K174" s="21">
        <f t="shared" si="21"/>
        <v>0</v>
      </c>
      <c r="L174" s="64">
        <f t="shared" si="22"/>
        <v>0</v>
      </c>
      <c r="N174" s="17">
        <v>8</v>
      </c>
      <c r="T174" s="52">
        <f t="shared" si="20"/>
        <v>8</v>
      </c>
      <c r="U174" s="53">
        <f t="shared" si="17"/>
        <v>0</v>
      </c>
      <c r="Y174" s="83">
        <v>399.67540861172546</v>
      </c>
      <c r="Z174" s="17">
        <f t="shared" si="19"/>
        <v>511.5845230230086</v>
      </c>
    </row>
    <row r="175" spans="1:26" ht="15.75">
      <c r="A175" s="70">
        <v>15</v>
      </c>
      <c r="B175" s="11" t="s">
        <v>207</v>
      </c>
      <c r="C175" s="11" t="s">
        <v>329</v>
      </c>
      <c r="D175" s="10"/>
      <c r="E175" s="10" t="s">
        <v>346</v>
      </c>
      <c r="F175" s="7" t="s">
        <v>239</v>
      </c>
      <c r="G175" s="22">
        <f t="shared" si="18"/>
        <v>12</v>
      </c>
      <c r="H175" s="84"/>
      <c r="I175" s="21"/>
      <c r="J175" s="20">
        <f t="shared" si="14"/>
        <v>0</v>
      </c>
      <c r="K175" s="21">
        <f t="shared" si="21"/>
        <v>0</v>
      </c>
      <c r="L175" s="64">
        <f t="shared" si="22"/>
        <v>0</v>
      </c>
      <c r="N175" s="17">
        <v>12</v>
      </c>
      <c r="T175" s="52">
        <f t="shared" si="20"/>
        <v>12</v>
      </c>
      <c r="U175" s="53">
        <f t="shared" si="17"/>
        <v>0</v>
      </c>
      <c r="Y175" s="83">
        <v>264.49800652410295</v>
      </c>
      <c r="Z175" s="17">
        <f t="shared" si="19"/>
        <v>338.55744835085176</v>
      </c>
    </row>
    <row r="176" spans="1:26" ht="47.25">
      <c r="A176" s="70">
        <v>16</v>
      </c>
      <c r="B176" s="5" t="s">
        <v>79</v>
      </c>
      <c r="C176" s="10" t="s">
        <v>80</v>
      </c>
      <c r="D176" s="10"/>
      <c r="E176" s="10" t="s">
        <v>383</v>
      </c>
      <c r="F176" s="7" t="s">
        <v>239</v>
      </c>
      <c r="G176" s="22">
        <f t="shared" si="18"/>
        <v>16</v>
      </c>
      <c r="H176" s="84"/>
      <c r="I176" s="21"/>
      <c r="J176" s="20">
        <f t="shared" si="14"/>
        <v>0</v>
      </c>
      <c r="K176" s="21">
        <f t="shared" si="21"/>
        <v>0</v>
      </c>
      <c r="L176" s="64">
        <f t="shared" si="22"/>
        <v>0</v>
      </c>
      <c r="N176" s="17">
        <v>16</v>
      </c>
      <c r="T176" s="52">
        <f t="shared" si="20"/>
        <v>16</v>
      </c>
      <c r="U176" s="53">
        <f t="shared" si="17"/>
        <v>0</v>
      </c>
      <c r="Y176" s="83">
        <v>154.42004423634847</v>
      </c>
      <c r="Z176" s="17">
        <f t="shared" si="19"/>
        <v>197.65765662252605</v>
      </c>
    </row>
    <row r="177" spans="1:26" ht="15.75">
      <c r="A177" s="69"/>
      <c r="B177" s="34" t="s">
        <v>202</v>
      </c>
      <c r="C177" s="35"/>
      <c r="D177" s="35"/>
      <c r="E177" s="35"/>
      <c r="F177" s="36"/>
      <c r="G177" s="37">
        <f t="shared" si="18"/>
        <v>0</v>
      </c>
      <c r="H177" s="38"/>
      <c r="I177" s="39"/>
      <c r="J177" s="38">
        <f>SUM(J145:J176)</f>
        <v>0</v>
      </c>
      <c r="K177" s="111">
        <f>SUM(K145:K176)</f>
        <v>0</v>
      </c>
      <c r="L177" s="111">
        <f>SUM(L145:L176)</f>
        <v>0</v>
      </c>
      <c r="T177" s="52">
        <f t="shared" si="20"/>
        <v>0</v>
      </c>
      <c r="U177" s="53">
        <f t="shared" si="17"/>
        <v>0</v>
      </c>
      <c r="Z177" s="17" t="e">
        <f t="shared" si="19"/>
        <v>#DIV/0!</v>
      </c>
    </row>
    <row r="178" spans="1:26" ht="15.75">
      <c r="A178" s="70"/>
      <c r="B178" s="9" t="s">
        <v>387</v>
      </c>
      <c r="C178" s="10"/>
      <c r="D178" s="10"/>
      <c r="E178" s="10"/>
      <c r="F178" s="7"/>
      <c r="G178" s="22">
        <f t="shared" si="18"/>
        <v>0</v>
      </c>
      <c r="H178" s="20"/>
      <c r="I178" s="21"/>
      <c r="J178" s="20">
        <f t="shared" si="14"/>
        <v>0</v>
      </c>
      <c r="K178" s="21">
        <f>G178*I178</f>
        <v>0</v>
      </c>
      <c r="L178" s="64">
        <f>J178+K178</f>
        <v>0</v>
      </c>
      <c r="T178" s="52">
        <f t="shared" si="20"/>
        <v>0</v>
      </c>
      <c r="U178" s="53">
        <f t="shared" si="17"/>
        <v>0</v>
      </c>
      <c r="Z178" s="17" t="e">
        <f t="shared" si="19"/>
        <v>#DIV/0!</v>
      </c>
    </row>
    <row r="179" spans="1:26" ht="31.5">
      <c r="A179" s="66">
        <v>1</v>
      </c>
      <c r="B179" s="5" t="s">
        <v>533</v>
      </c>
      <c r="C179" s="10" t="s">
        <v>88</v>
      </c>
      <c r="D179" s="10"/>
      <c r="E179" s="10" t="s">
        <v>66</v>
      </c>
      <c r="F179" s="7" t="s">
        <v>234</v>
      </c>
      <c r="G179" s="22">
        <f t="shared" si="18"/>
        <v>1</v>
      </c>
      <c r="H179" s="84"/>
      <c r="I179" s="21"/>
      <c r="J179" s="20">
        <f t="shared" si="14"/>
        <v>0</v>
      </c>
      <c r="K179" s="21">
        <f>G179*I179</f>
        <v>0</v>
      </c>
      <c r="L179" s="64">
        <f>J179+K179</f>
        <v>0</v>
      </c>
      <c r="M179" s="17">
        <v>1</v>
      </c>
      <c r="T179" s="52">
        <f t="shared" si="20"/>
        <v>1</v>
      </c>
      <c r="U179" s="53">
        <f t="shared" si="17"/>
        <v>0</v>
      </c>
      <c r="Y179" s="83">
        <v>908.3548387096773</v>
      </c>
      <c r="Z179" s="17">
        <f t="shared" si="19"/>
        <v>1162.694193548387</v>
      </c>
    </row>
    <row r="180" spans="1:26" ht="15.75">
      <c r="A180" s="70">
        <v>2</v>
      </c>
      <c r="B180" s="5" t="s">
        <v>534</v>
      </c>
      <c r="C180" s="10" t="s">
        <v>355</v>
      </c>
      <c r="D180" s="10"/>
      <c r="E180" s="10" t="s">
        <v>355</v>
      </c>
      <c r="F180" s="7" t="s">
        <v>234</v>
      </c>
      <c r="G180" s="22">
        <f t="shared" si="18"/>
        <v>1</v>
      </c>
      <c r="H180" s="84"/>
      <c r="I180" s="21"/>
      <c r="J180" s="20">
        <f t="shared" si="14"/>
        <v>0</v>
      </c>
      <c r="K180" s="21">
        <f>G180*I180</f>
        <v>0</v>
      </c>
      <c r="L180" s="64">
        <f>J180+K180</f>
        <v>0</v>
      </c>
      <c r="M180" s="17">
        <v>1</v>
      </c>
      <c r="T180" s="52">
        <f t="shared" si="20"/>
        <v>1</v>
      </c>
      <c r="U180" s="53">
        <f t="shared" si="17"/>
        <v>0</v>
      </c>
      <c r="Y180" s="83">
        <v>999.1854838709678</v>
      </c>
      <c r="Z180" s="17">
        <f t="shared" si="19"/>
        <v>1278.9574193548387</v>
      </c>
    </row>
    <row r="181" spans="1:26" ht="57.75" customHeight="1">
      <c r="A181" s="70">
        <v>3</v>
      </c>
      <c r="B181" s="5" t="s">
        <v>89</v>
      </c>
      <c r="C181" s="11" t="s">
        <v>389</v>
      </c>
      <c r="D181" s="10"/>
      <c r="E181" s="11" t="s">
        <v>390</v>
      </c>
      <c r="F181" s="7" t="s">
        <v>234</v>
      </c>
      <c r="G181" s="22">
        <f t="shared" si="18"/>
        <v>16</v>
      </c>
      <c r="H181" s="84"/>
      <c r="I181" s="21"/>
      <c r="J181" s="20">
        <f t="shared" si="14"/>
        <v>0</v>
      </c>
      <c r="K181" s="21">
        <f>I181*G181</f>
        <v>0</v>
      </c>
      <c r="L181" s="64">
        <f>K181+J181</f>
        <v>0</v>
      </c>
      <c r="M181" s="17">
        <v>16</v>
      </c>
      <c r="T181" s="52">
        <f t="shared" si="20"/>
        <v>16</v>
      </c>
      <c r="U181" s="53">
        <f t="shared" si="17"/>
        <v>0</v>
      </c>
      <c r="Y181" s="83">
        <v>466.7822580645161</v>
      </c>
      <c r="Z181" s="17">
        <f t="shared" si="19"/>
        <v>597.4812903225807</v>
      </c>
    </row>
    <row r="182" spans="1:26" ht="15.75">
      <c r="A182" s="66">
        <v>4</v>
      </c>
      <c r="B182" s="5" t="s">
        <v>208</v>
      </c>
      <c r="C182" s="10"/>
      <c r="D182" s="10"/>
      <c r="E182" s="10"/>
      <c r="F182" s="7" t="s">
        <v>234</v>
      </c>
      <c r="G182" s="22">
        <f t="shared" si="18"/>
        <v>6</v>
      </c>
      <c r="H182" s="84"/>
      <c r="I182" s="21"/>
      <c r="J182" s="20">
        <f t="shared" si="14"/>
        <v>0</v>
      </c>
      <c r="K182" s="21">
        <f aca="true" t="shared" si="23" ref="K182:K245">I182*G182</f>
        <v>0</v>
      </c>
      <c r="L182" s="64">
        <f aca="true" t="shared" si="24" ref="L182:L245">K182+J182</f>
        <v>0</v>
      </c>
      <c r="M182" s="17">
        <v>6</v>
      </c>
      <c r="T182" s="52">
        <f t="shared" si="20"/>
        <v>6</v>
      </c>
      <c r="U182" s="53">
        <f t="shared" si="17"/>
        <v>0</v>
      </c>
      <c r="Y182" s="83">
        <v>466.7822580645161</v>
      </c>
      <c r="Z182" s="17">
        <f t="shared" si="19"/>
        <v>597.4812903225805</v>
      </c>
    </row>
    <row r="183" spans="1:26" ht="15.75">
      <c r="A183" s="70">
        <v>5</v>
      </c>
      <c r="B183" s="6" t="s">
        <v>392</v>
      </c>
      <c r="C183" s="10"/>
      <c r="D183" s="10"/>
      <c r="E183" s="10"/>
      <c r="F183" s="7" t="s">
        <v>234</v>
      </c>
      <c r="G183" s="22">
        <f t="shared" si="18"/>
        <v>28</v>
      </c>
      <c r="H183" s="84"/>
      <c r="I183" s="21"/>
      <c r="J183" s="20">
        <f t="shared" si="14"/>
        <v>0</v>
      </c>
      <c r="K183" s="21">
        <f t="shared" si="23"/>
        <v>0</v>
      </c>
      <c r="L183" s="64">
        <f t="shared" si="24"/>
        <v>0</v>
      </c>
      <c r="M183" s="17">
        <v>28</v>
      </c>
      <c r="T183" s="52">
        <f t="shared" si="20"/>
        <v>28</v>
      </c>
      <c r="U183" s="53">
        <f t="shared" si="17"/>
        <v>0</v>
      </c>
      <c r="Y183" s="83">
        <v>466.7822580645161</v>
      </c>
      <c r="Z183" s="17">
        <f t="shared" si="19"/>
        <v>597.4812903225805</v>
      </c>
    </row>
    <row r="184" spans="1:26" ht="15.75">
      <c r="A184" s="70">
        <v>6</v>
      </c>
      <c r="B184" s="6" t="s">
        <v>393</v>
      </c>
      <c r="C184" s="10"/>
      <c r="D184" s="10"/>
      <c r="E184" s="10"/>
      <c r="F184" s="7" t="s">
        <v>234</v>
      </c>
      <c r="G184" s="22">
        <f t="shared" si="18"/>
        <v>8</v>
      </c>
      <c r="H184" s="84"/>
      <c r="I184" s="21"/>
      <c r="J184" s="20">
        <f t="shared" si="14"/>
        <v>0</v>
      </c>
      <c r="K184" s="21">
        <f t="shared" si="23"/>
        <v>0</v>
      </c>
      <c r="L184" s="64">
        <f t="shared" si="24"/>
        <v>0</v>
      </c>
      <c r="M184" s="17">
        <v>8</v>
      </c>
      <c r="T184" s="52">
        <f t="shared" si="20"/>
        <v>8</v>
      </c>
      <c r="U184" s="53">
        <f t="shared" si="17"/>
        <v>0</v>
      </c>
      <c r="Y184" s="83">
        <v>466.7822580645161</v>
      </c>
      <c r="Z184" s="17">
        <f t="shared" si="19"/>
        <v>597.4812903225807</v>
      </c>
    </row>
    <row r="185" spans="1:26" ht="66.75" customHeight="1">
      <c r="A185" s="66">
        <v>7</v>
      </c>
      <c r="B185" s="5" t="s">
        <v>90</v>
      </c>
      <c r="C185" s="11" t="s">
        <v>389</v>
      </c>
      <c r="D185" s="10"/>
      <c r="E185" s="11" t="s">
        <v>355</v>
      </c>
      <c r="F185" s="7" t="s">
        <v>234</v>
      </c>
      <c r="G185" s="22">
        <f t="shared" si="18"/>
        <v>2</v>
      </c>
      <c r="H185" s="84"/>
      <c r="I185" s="21"/>
      <c r="J185" s="20">
        <f t="shared" si="14"/>
        <v>0</v>
      </c>
      <c r="K185" s="21">
        <f t="shared" si="23"/>
        <v>0</v>
      </c>
      <c r="L185" s="64">
        <f t="shared" si="24"/>
        <v>0</v>
      </c>
      <c r="M185" s="17">
        <v>2</v>
      </c>
      <c r="T185" s="52">
        <f t="shared" si="20"/>
        <v>2</v>
      </c>
      <c r="U185" s="53">
        <f t="shared" si="17"/>
        <v>0</v>
      </c>
      <c r="Y185" s="83">
        <v>466.7822580645161</v>
      </c>
      <c r="Z185" s="17">
        <f t="shared" si="19"/>
        <v>597.4812903225807</v>
      </c>
    </row>
    <row r="186" spans="1:26" ht="15.75">
      <c r="A186" s="70">
        <v>8</v>
      </c>
      <c r="B186" s="5" t="s">
        <v>394</v>
      </c>
      <c r="C186" s="10"/>
      <c r="D186" s="10"/>
      <c r="E186" s="10"/>
      <c r="F186" s="7" t="s">
        <v>234</v>
      </c>
      <c r="G186" s="22">
        <f t="shared" si="18"/>
        <v>5</v>
      </c>
      <c r="H186" s="84"/>
      <c r="I186" s="21"/>
      <c r="J186" s="20">
        <f t="shared" si="14"/>
        <v>0</v>
      </c>
      <c r="K186" s="21">
        <f t="shared" si="23"/>
        <v>0</v>
      </c>
      <c r="L186" s="64">
        <f t="shared" si="24"/>
        <v>0</v>
      </c>
      <c r="M186" s="17">
        <v>5</v>
      </c>
      <c r="T186" s="52">
        <f t="shared" si="20"/>
        <v>5</v>
      </c>
      <c r="U186" s="53">
        <f t="shared" si="17"/>
        <v>0</v>
      </c>
      <c r="Y186" s="83">
        <v>466.7822580645161</v>
      </c>
      <c r="Z186" s="17">
        <f t="shared" si="19"/>
        <v>597.4812903225807</v>
      </c>
    </row>
    <row r="187" spans="1:26" ht="47.25">
      <c r="A187" s="70">
        <v>9</v>
      </c>
      <c r="B187" s="5" t="s">
        <v>91</v>
      </c>
      <c r="C187" s="11" t="s">
        <v>389</v>
      </c>
      <c r="D187" s="10"/>
      <c r="E187" s="11" t="s">
        <v>355</v>
      </c>
      <c r="F187" s="7" t="s">
        <v>234</v>
      </c>
      <c r="G187" s="22">
        <f t="shared" si="18"/>
        <v>1</v>
      </c>
      <c r="H187" s="84"/>
      <c r="I187" s="21"/>
      <c r="J187" s="20">
        <f aca="true" t="shared" si="25" ref="J187:J250">G187*H187</f>
        <v>0</v>
      </c>
      <c r="K187" s="21">
        <f t="shared" si="23"/>
        <v>0</v>
      </c>
      <c r="L187" s="64">
        <f t="shared" si="24"/>
        <v>0</v>
      </c>
      <c r="M187" s="17">
        <v>1</v>
      </c>
      <c r="T187" s="52">
        <f t="shared" si="20"/>
        <v>1</v>
      </c>
      <c r="U187" s="53">
        <f t="shared" si="17"/>
        <v>0</v>
      </c>
      <c r="Y187" s="83">
        <v>466.7822580645161</v>
      </c>
      <c r="Z187" s="17">
        <f t="shared" si="19"/>
        <v>597.4812903225807</v>
      </c>
    </row>
    <row r="188" spans="1:26" ht="15.75">
      <c r="A188" s="66">
        <v>10</v>
      </c>
      <c r="B188" s="6" t="s">
        <v>395</v>
      </c>
      <c r="C188" s="10"/>
      <c r="D188" s="10"/>
      <c r="E188" s="10"/>
      <c r="F188" s="7" t="s">
        <v>234</v>
      </c>
      <c r="G188" s="22">
        <f t="shared" si="18"/>
        <v>19</v>
      </c>
      <c r="H188" s="84"/>
      <c r="I188" s="21"/>
      <c r="J188" s="20">
        <f t="shared" si="25"/>
        <v>0</v>
      </c>
      <c r="K188" s="21">
        <f t="shared" si="23"/>
        <v>0</v>
      </c>
      <c r="L188" s="64">
        <f t="shared" si="24"/>
        <v>0</v>
      </c>
      <c r="M188" s="17">
        <v>19</v>
      </c>
      <c r="T188" s="52">
        <f t="shared" si="20"/>
        <v>19</v>
      </c>
      <c r="U188" s="53">
        <f t="shared" si="17"/>
        <v>0</v>
      </c>
      <c r="Y188" s="83">
        <v>466.7822580645161</v>
      </c>
      <c r="Z188" s="17">
        <f t="shared" si="19"/>
        <v>597.4812903225807</v>
      </c>
    </row>
    <row r="189" spans="1:26" ht="15.75">
      <c r="A189" s="70">
        <v>11</v>
      </c>
      <c r="B189" s="6" t="s">
        <v>396</v>
      </c>
      <c r="C189" s="10"/>
      <c r="D189" s="10"/>
      <c r="E189" s="10"/>
      <c r="F189" s="7" t="s">
        <v>234</v>
      </c>
      <c r="G189" s="22">
        <f t="shared" si="18"/>
        <v>15</v>
      </c>
      <c r="H189" s="84"/>
      <c r="I189" s="21"/>
      <c r="J189" s="20">
        <f t="shared" si="25"/>
        <v>0</v>
      </c>
      <c r="K189" s="21">
        <f t="shared" si="23"/>
        <v>0</v>
      </c>
      <c r="L189" s="64">
        <f t="shared" si="24"/>
        <v>0</v>
      </c>
      <c r="M189" s="17">
        <v>15</v>
      </c>
      <c r="T189" s="52">
        <f t="shared" si="20"/>
        <v>15</v>
      </c>
      <c r="U189" s="53">
        <f t="shared" si="17"/>
        <v>0</v>
      </c>
      <c r="Y189" s="83">
        <v>466.7822580645161</v>
      </c>
      <c r="Z189" s="17">
        <f t="shared" si="19"/>
        <v>597.4812903225807</v>
      </c>
    </row>
    <row r="190" spans="1:26" ht="15.75">
      <c r="A190" s="70">
        <v>12</v>
      </c>
      <c r="B190" s="6" t="s">
        <v>397</v>
      </c>
      <c r="C190" s="10"/>
      <c r="D190" s="10"/>
      <c r="E190" s="10"/>
      <c r="F190" s="7" t="s">
        <v>234</v>
      </c>
      <c r="G190" s="22">
        <f t="shared" si="18"/>
        <v>2</v>
      </c>
      <c r="H190" s="84"/>
      <c r="I190" s="21"/>
      <c r="J190" s="20">
        <f t="shared" si="25"/>
        <v>0</v>
      </c>
      <c r="K190" s="21">
        <f t="shared" si="23"/>
        <v>0</v>
      </c>
      <c r="L190" s="64">
        <f t="shared" si="24"/>
        <v>0</v>
      </c>
      <c r="M190" s="17">
        <v>2</v>
      </c>
      <c r="T190" s="52">
        <f t="shared" si="20"/>
        <v>2</v>
      </c>
      <c r="U190" s="53">
        <f t="shared" si="17"/>
        <v>0</v>
      </c>
      <c r="Y190" s="83">
        <v>466.7822580645161</v>
      </c>
      <c r="Z190" s="17">
        <f t="shared" si="19"/>
        <v>597.4812903225807</v>
      </c>
    </row>
    <row r="191" spans="1:26" ht="15.75">
      <c r="A191" s="66">
        <v>13</v>
      </c>
      <c r="B191" s="6" t="s">
        <v>398</v>
      </c>
      <c r="C191" s="10"/>
      <c r="D191" s="10"/>
      <c r="E191" s="10"/>
      <c r="F191" s="7" t="s">
        <v>234</v>
      </c>
      <c r="G191" s="22">
        <f t="shared" si="18"/>
        <v>16</v>
      </c>
      <c r="H191" s="84"/>
      <c r="I191" s="21"/>
      <c r="J191" s="20">
        <f t="shared" si="25"/>
        <v>0</v>
      </c>
      <c r="K191" s="21">
        <f t="shared" si="23"/>
        <v>0</v>
      </c>
      <c r="L191" s="64">
        <f t="shared" si="24"/>
        <v>0</v>
      </c>
      <c r="M191" s="17">
        <v>16</v>
      </c>
      <c r="T191" s="52">
        <f t="shared" si="20"/>
        <v>16</v>
      </c>
      <c r="U191" s="53">
        <f t="shared" si="17"/>
        <v>0</v>
      </c>
      <c r="Y191" s="83">
        <v>466.7822580645161</v>
      </c>
      <c r="Z191" s="17">
        <f t="shared" si="19"/>
        <v>597.4812903225807</v>
      </c>
    </row>
    <row r="192" spans="1:26" ht="15.75">
      <c r="A192" s="70">
        <v>14</v>
      </c>
      <c r="B192" s="6" t="s">
        <v>480</v>
      </c>
      <c r="C192" s="10"/>
      <c r="D192" s="10"/>
      <c r="E192" s="10"/>
      <c r="F192" s="7" t="s">
        <v>234</v>
      </c>
      <c r="G192" s="22">
        <f t="shared" si="18"/>
        <v>8</v>
      </c>
      <c r="H192" s="84"/>
      <c r="I192" s="21"/>
      <c r="J192" s="20">
        <f t="shared" si="25"/>
        <v>0</v>
      </c>
      <c r="K192" s="21">
        <f t="shared" si="23"/>
        <v>0</v>
      </c>
      <c r="L192" s="64">
        <f t="shared" si="24"/>
        <v>0</v>
      </c>
      <c r="M192" s="17">
        <v>8</v>
      </c>
      <c r="T192" s="52">
        <f t="shared" si="20"/>
        <v>8</v>
      </c>
      <c r="U192" s="53">
        <f t="shared" si="17"/>
        <v>0</v>
      </c>
      <c r="Y192" s="83">
        <v>466.7822580645161</v>
      </c>
      <c r="Z192" s="17">
        <f t="shared" si="19"/>
        <v>597.4812903225807</v>
      </c>
    </row>
    <row r="193" spans="1:26" ht="47.25">
      <c r="A193" s="70">
        <v>15</v>
      </c>
      <c r="B193" s="5" t="s">
        <v>92</v>
      </c>
      <c r="C193" s="11" t="s">
        <v>389</v>
      </c>
      <c r="D193" s="10"/>
      <c r="E193" s="11" t="s">
        <v>355</v>
      </c>
      <c r="F193" s="7" t="s">
        <v>234</v>
      </c>
      <c r="G193" s="22">
        <f t="shared" si="18"/>
        <v>12</v>
      </c>
      <c r="H193" s="84"/>
      <c r="I193" s="21"/>
      <c r="J193" s="20">
        <f t="shared" si="25"/>
        <v>0</v>
      </c>
      <c r="K193" s="21">
        <f t="shared" si="23"/>
        <v>0</v>
      </c>
      <c r="L193" s="64">
        <f t="shared" si="24"/>
        <v>0</v>
      </c>
      <c r="M193" s="17">
        <v>12</v>
      </c>
      <c r="T193" s="52">
        <f t="shared" si="20"/>
        <v>12</v>
      </c>
      <c r="U193" s="53">
        <f t="shared" si="17"/>
        <v>0</v>
      </c>
      <c r="Y193" s="83">
        <v>466.7822580645161</v>
      </c>
      <c r="Z193" s="17">
        <f t="shared" si="19"/>
        <v>597.4812903225805</v>
      </c>
    </row>
    <row r="194" spans="1:26" ht="15.75">
      <c r="A194" s="66">
        <v>16</v>
      </c>
      <c r="B194" s="6" t="s">
        <v>399</v>
      </c>
      <c r="C194" s="10"/>
      <c r="D194" s="10"/>
      <c r="E194" s="10"/>
      <c r="F194" s="7" t="s">
        <v>234</v>
      </c>
      <c r="G194" s="22">
        <f t="shared" si="18"/>
        <v>30</v>
      </c>
      <c r="H194" s="84"/>
      <c r="I194" s="21"/>
      <c r="J194" s="20">
        <f t="shared" si="25"/>
        <v>0</v>
      </c>
      <c r="K194" s="21">
        <f t="shared" si="23"/>
        <v>0</v>
      </c>
      <c r="L194" s="64">
        <f t="shared" si="24"/>
        <v>0</v>
      </c>
      <c r="M194" s="17">
        <v>30</v>
      </c>
      <c r="T194" s="52">
        <f t="shared" si="20"/>
        <v>30</v>
      </c>
      <c r="U194" s="53">
        <f t="shared" si="17"/>
        <v>0</v>
      </c>
      <c r="Y194" s="83">
        <v>466.7822580645161</v>
      </c>
      <c r="Z194" s="17">
        <f t="shared" si="19"/>
        <v>597.4812903225807</v>
      </c>
    </row>
    <row r="195" spans="1:26" ht="15.75">
      <c r="A195" s="70">
        <v>17</v>
      </c>
      <c r="B195" s="6" t="s">
        <v>400</v>
      </c>
      <c r="C195" s="10"/>
      <c r="D195" s="10"/>
      <c r="E195" s="10"/>
      <c r="F195" s="7" t="s">
        <v>234</v>
      </c>
      <c r="G195" s="22">
        <f t="shared" si="18"/>
        <v>2</v>
      </c>
      <c r="H195" s="84"/>
      <c r="I195" s="21"/>
      <c r="J195" s="20">
        <f t="shared" si="25"/>
        <v>0</v>
      </c>
      <c r="K195" s="21">
        <f t="shared" si="23"/>
        <v>0</v>
      </c>
      <c r="L195" s="64">
        <f t="shared" si="24"/>
        <v>0</v>
      </c>
      <c r="M195" s="17">
        <v>2</v>
      </c>
      <c r="T195" s="52">
        <f t="shared" si="20"/>
        <v>2</v>
      </c>
      <c r="U195" s="53">
        <f t="shared" si="17"/>
        <v>0</v>
      </c>
      <c r="Y195" s="83">
        <v>466.7822580645161</v>
      </c>
      <c r="Z195" s="17">
        <f t="shared" si="19"/>
        <v>597.4812903225807</v>
      </c>
    </row>
    <row r="196" spans="1:26" ht="15.75">
      <c r="A196" s="70">
        <v>18</v>
      </c>
      <c r="B196" s="6" t="s">
        <v>401</v>
      </c>
      <c r="C196" s="10"/>
      <c r="D196" s="10"/>
      <c r="E196" s="10"/>
      <c r="F196" s="7" t="s">
        <v>234</v>
      </c>
      <c r="G196" s="22">
        <f t="shared" si="18"/>
        <v>11</v>
      </c>
      <c r="H196" s="84"/>
      <c r="I196" s="21"/>
      <c r="J196" s="20">
        <f t="shared" si="25"/>
        <v>0</v>
      </c>
      <c r="K196" s="21">
        <f t="shared" si="23"/>
        <v>0</v>
      </c>
      <c r="L196" s="64">
        <f t="shared" si="24"/>
        <v>0</v>
      </c>
      <c r="M196" s="17">
        <v>11</v>
      </c>
      <c r="T196" s="52">
        <f t="shared" si="20"/>
        <v>11</v>
      </c>
      <c r="U196" s="53">
        <f t="shared" si="17"/>
        <v>0</v>
      </c>
      <c r="Y196" s="83">
        <v>466.7822580645161</v>
      </c>
      <c r="Z196" s="17">
        <f t="shared" si="19"/>
        <v>597.4812903225807</v>
      </c>
    </row>
    <row r="197" spans="1:26" ht="15.75">
      <c r="A197" s="66">
        <v>19</v>
      </c>
      <c r="B197" s="6" t="s">
        <v>402</v>
      </c>
      <c r="C197" s="10"/>
      <c r="D197" s="10"/>
      <c r="E197" s="10"/>
      <c r="F197" s="7" t="s">
        <v>234</v>
      </c>
      <c r="G197" s="22">
        <f t="shared" si="18"/>
        <v>10</v>
      </c>
      <c r="H197" s="84"/>
      <c r="I197" s="21"/>
      <c r="J197" s="20">
        <f t="shared" si="25"/>
        <v>0</v>
      </c>
      <c r="K197" s="21">
        <f t="shared" si="23"/>
        <v>0</v>
      </c>
      <c r="L197" s="64">
        <f t="shared" si="24"/>
        <v>0</v>
      </c>
      <c r="M197" s="17">
        <v>10</v>
      </c>
      <c r="T197" s="52">
        <f t="shared" si="20"/>
        <v>10</v>
      </c>
      <c r="U197" s="53">
        <f t="shared" si="17"/>
        <v>0</v>
      </c>
      <c r="Y197" s="83">
        <v>466.7822580645161</v>
      </c>
      <c r="Z197" s="17">
        <f t="shared" si="19"/>
        <v>597.4812903225807</v>
      </c>
    </row>
    <row r="198" spans="1:26" ht="15.75">
      <c r="A198" s="70">
        <v>20</v>
      </c>
      <c r="B198" s="6" t="s">
        <v>403</v>
      </c>
      <c r="C198" s="10"/>
      <c r="D198" s="10"/>
      <c r="E198" s="10"/>
      <c r="F198" s="7" t="s">
        <v>234</v>
      </c>
      <c r="G198" s="22">
        <f t="shared" si="18"/>
        <v>3</v>
      </c>
      <c r="H198" s="84"/>
      <c r="I198" s="21"/>
      <c r="J198" s="20">
        <f t="shared" si="25"/>
        <v>0</v>
      </c>
      <c r="K198" s="21">
        <f t="shared" si="23"/>
        <v>0</v>
      </c>
      <c r="L198" s="64">
        <f t="shared" si="24"/>
        <v>0</v>
      </c>
      <c r="M198" s="17">
        <v>3</v>
      </c>
      <c r="T198" s="52">
        <f t="shared" si="20"/>
        <v>3</v>
      </c>
      <c r="U198" s="53">
        <f t="shared" si="17"/>
        <v>0</v>
      </c>
      <c r="Y198" s="83">
        <v>466.7822580645161</v>
      </c>
      <c r="Z198" s="17">
        <f t="shared" si="19"/>
        <v>597.4812903225805</v>
      </c>
    </row>
    <row r="199" spans="1:26" ht="15.75">
      <c r="A199" s="70">
        <v>21</v>
      </c>
      <c r="B199" s="6" t="s">
        <v>404</v>
      </c>
      <c r="C199" s="10"/>
      <c r="D199" s="10"/>
      <c r="E199" s="10"/>
      <c r="F199" s="7" t="s">
        <v>234</v>
      </c>
      <c r="G199" s="22">
        <f t="shared" si="18"/>
        <v>1</v>
      </c>
      <c r="H199" s="84"/>
      <c r="I199" s="21"/>
      <c r="J199" s="20">
        <f t="shared" si="25"/>
        <v>0</v>
      </c>
      <c r="K199" s="21">
        <f t="shared" si="23"/>
        <v>0</v>
      </c>
      <c r="L199" s="64">
        <f t="shared" si="24"/>
        <v>0</v>
      </c>
      <c r="M199" s="17">
        <v>1</v>
      </c>
      <c r="T199" s="52">
        <f t="shared" si="20"/>
        <v>1</v>
      </c>
      <c r="U199" s="53">
        <f t="shared" si="17"/>
        <v>0</v>
      </c>
      <c r="Y199" s="83">
        <v>466.7822580645161</v>
      </c>
      <c r="Z199" s="17">
        <f t="shared" si="19"/>
        <v>597.4812903225807</v>
      </c>
    </row>
    <row r="200" spans="1:26" ht="47.25">
      <c r="A200" s="66">
        <v>22</v>
      </c>
      <c r="B200" s="5" t="s">
        <v>500</v>
      </c>
      <c r="C200" s="11" t="s">
        <v>389</v>
      </c>
      <c r="D200" s="10"/>
      <c r="E200" s="11" t="s">
        <v>355</v>
      </c>
      <c r="F200" s="7" t="s">
        <v>234</v>
      </c>
      <c r="G200" s="22">
        <f t="shared" si="18"/>
        <v>1</v>
      </c>
      <c r="H200" s="20"/>
      <c r="I200" s="21"/>
      <c r="J200" s="20">
        <f t="shared" si="25"/>
        <v>0</v>
      </c>
      <c r="K200" s="21">
        <f t="shared" si="23"/>
        <v>0</v>
      </c>
      <c r="L200" s="64">
        <f t="shared" si="24"/>
        <v>0</v>
      </c>
      <c r="M200" s="17">
        <v>1</v>
      </c>
      <c r="T200" s="52">
        <f t="shared" si="20"/>
        <v>1</v>
      </c>
      <c r="U200" s="53">
        <f t="shared" si="17"/>
        <v>0</v>
      </c>
      <c r="Y200" s="83">
        <v>466.7822580645161</v>
      </c>
      <c r="Z200" s="17">
        <f t="shared" si="19"/>
        <v>597.4812903225807</v>
      </c>
    </row>
    <row r="201" spans="1:26" ht="15.75">
      <c r="A201" s="70">
        <v>23</v>
      </c>
      <c r="B201" s="5" t="s">
        <v>501</v>
      </c>
      <c r="C201" s="11"/>
      <c r="D201" s="10"/>
      <c r="E201" s="11"/>
      <c r="F201" s="7" t="s">
        <v>234</v>
      </c>
      <c r="G201" s="22">
        <f t="shared" si="18"/>
        <v>6</v>
      </c>
      <c r="H201" s="84"/>
      <c r="I201" s="21"/>
      <c r="J201" s="20">
        <f t="shared" si="25"/>
        <v>0</v>
      </c>
      <c r="K201" s="21">
        <f t="shared" si="23"/>
        <v>0</v>
      </c>
      <c r="L201" s="64">
        <f t="shared" si="24"/>
        <v>0</v>
      </c>
      <c r="M201" s="17">
        <v>6</v>
      </c>
      <c r="T201" s="52">
        <f t="shared" si="20"/>
        <v>6</v>
      </c>
      <c r="U201" s="53">
        <f t="shared" si="17"/>
        <v>0</v>
      </c>
      <c r="Y201" s="83">
        <v>466.7822580645161</v>
      </c>
      <c r="Z201" s="17">
        <f t="shared" si="19"/>
        <v>597.4812903225805</v>
      </c>
    </row>
    <row r="202" spans="1:26" ht="15.75">
      <c r="A202" s="70">
        <v>24</v>
      </c>
      <c r="B202" s="5" t="s">
        <v>405</v>
      </c>
      <c r="C202" s="10"/>
      <c r="D202" s="10"/>
      <c r="E202" s="10"/>
      <c r="F202" s="7" t="s">
        <v>234</v>
      </c>
      <c r="G202" s="22">
        <f t="shared" si="18"/>
        <v>2</v>
      </c>
      <c r="H202" s="84"/>
      <c r="I202" s="21"/>
      <c r="J202" s="20">
        <f t="shared" si="25"/>
        <v>0</v>
      </c>
      <c r="K202" s="21">
        <f t="shared" si="23"/>
        <v>0</v>
      </c>
      <c r="L202" s="64">
        <f t="shared" si="24"/>
        <v>0</v>
      </c>
      <c r="M202" s="17">
        <v>2</v>
      </c>
      <c r="T202" s="52">
        <f t="shared" si="20"/>
        <v>2</v>
      </c>
      <c r="U202" s="53">
        <f t="shared" si="17"/>
        <v>0</v>
      </c>
      <c r="Y202" s="83">
        <v>466.7822580645161</v>
      </c>
      <c r="Z202" s="17">
        <f t="shared" si="19"/>
        <v>597.4812903225807</v>
      </c>
    </row>
    <row r="203" spans="1:26" ht="15.75">
      <c r="A203" s="66">
        <v>25</v>
      </c>
      <c r="B203" s="5" t="s">
        <v>406</v>
      </c>
      <c r="C203" s="10"/>
      <c r="D203" s="10"/>
      <c r="E203" s="10"/>
      <c r="F203" s="7" t="s">
        <v>234</v>
      </c>
      <c r="G203" s="22">
        <f t="shared" si="18"/>
        <v>7</v>
      </c>
      <c r="H203" s="84"/>
      <c r="I203" s="21"/>
      <c r="J203" s="20">
        <f t="shared" si="25"/>
        <v>0</v>
      </c>
      <c r="K203" s="21">
        <f t="shared" si="23"/>
        <v>0</v>
      </c>
      <c r="L203" s="64">
        <f t="shared" si="24"/>
        <v>0</v>
      </c>
      <c r="M203" s="17">
        <v>7</v>
      </c>
      <c r="T203" s="52">
        <f t="shared" si="20"/>
        <v>7</v>
      </c>
      <c r="U203" s="53">
        <f t="shared" si="17"/>
        <v>0</v>
      </c>
      <c r="Y203" s="83">
        <v>466.7822580645161</v>
      </c>
      <c r="Z203" s="17">
        <f t="shared" si="19"/>
        <v>597.4812903225805</v>
      </c>
    </row>
    <row r="204" spans="1:26" ht="15.75">
      <c r="A204" s="70">
        <v>26</v>
      </c>
      <c r="B204" s="5" t="s">
        <v>407</v>
      </c>
      <c r="C204" s="10"/>
      <c r="D204" s="10"/>
      <c r="E204" s="10"/>
      <c r="F204" s="7" t="s">
        <v>234</v>
      </c>
      <c r="G204" s="22">
        <f t="shared" si="18"/>
        <v>7</v>
      </c>
      <c r="H204" s="84"/>
      <c r="I204" s="21"/>
      <c r="J204" s="20">
        <f t="shared" si="25"/>
        <v>0</v>
      </c>
      <c r="K204" s="21">
        <f t="shared" si="23"/>
        <v>0</v>
      </c>
      <c r="L204" s="64">
        <f t="shared" si="24"/>
        <v>0</v>
      </c>
      <c r="M204" s="17">
        <v>7</v>
      </c>
      <c r="T204" s="52">
        <f t="shared" si="20"/>
        <v>7</v>
      </c>
      <c r="U204" s="53">
        <f aca="true" t="shared" si="26" ref="U204:U267">T204-G204</f>
        <v>0</v>
      </c>
      <c r="Y204" s="83">
        <v>466.7822580645161</v>
      </c>
      <c r="Z204" s="17">
        <f t="shared" si="19"/>
        <v>597.4812903225805</v>
      </c>
    </row>
    <row r="205" spans="1:26" ht="15.75">
      <c r="A205" s="70">
        <v>27</v>
      </c>
      <c r="B205" s="5" t="s">
        <v>408</v>
      </c>
      <c r="C205" s="10"/>
      <c r="D205" s="10"/>
      <c r="E205" s="10"/>
      <c r="F205" s="7" t="s">
        <v>234</v>
      </c>
      <c r="G205" s="22">
        <f t="shared" si="18"/>
        <v>1</v>
      </c>
      <c r="H205" s="84"/>
      <c r="I205" s="21"/>
      <c r="J205" s="20">
        <f t="shared" si="25"/>
        <v>0</v>
      </c>
      <c r="K205" s="21">
        <f t="shared" si="23"/>
        <v>0</v>
      </c>
      <c r="L205" s="64">
        <f t="shared" si="24"/>
        <v>0</v>
      </c>
      <c r="M205" s="17">
        <v>1</v>
      </c>
      <c r="T205" s="52">
        <f t="shared" si="20"/>
        <v>1</v>
      </c>
      <c r="U205" s="53">
        <f t="shared" si="26"/>
        <v>0</v>
      </c>
      <c r="Y205" s="83">
        <v>466.7822580645161</v>
      </c>
      <c r="Z205" s="17">
        <f aca="true" t="shared" si="27" ref="Z205:Z268">((H205+Y205)*G205*1.28-(H205*G205))/G205</f>
        <v>597.4812903225807</v>
      </c>
    </row>
    <row r="206" spans="1:26" ht="15.75">
      <c r="A206" s="66">
        <v>28</v>
      </c>
      <c r="B206" s="5" t="s">
        <v>411</v>
      </c>
      <c r="C206" s="10"/>
      <c r="D206" s="10"/>
      <c r="E206" s="10"/>
      <c r="F206" s="7" t="s">
        <v>234</v>
      </c>
      <c r="G206" s="22">
        <f aca="true" t="shared" si="28" ref="G206:G268">T206</f>
        <v>1</v>
      </c>
      <c r="H206" s="84"/>
      <c r="I206" s="21"/>
      <c r="J206" s="20">
        <f t="shared" si="25"/>
        <v>0</v>
      </c>
      <c r="K206" s="21">
        <f t="shared" si="23"/>
        <v>0</v>
      </c>
      <c r="L206" s="64">
        <f t="shared" si="24"/>
        <v>0</v>
      </c>
      <c r="M206" s="17">
        <v>1</v>
      </c>
      <c r="T206" s="52">
        <f aca="true" t="shared" si="29" ref="T206:T270">SUM(M206:S206)</f>
        <v>1</v>
      </c>
      <c r="U206" s="53">
        <f t="shared" si="26"/>
        <v>0</v>
      </c>
      <c r="Y206" s="83">
        <v>466.7822580645161</v>
      </c>
      <c r="Z206" s="17">
        <f t="shared" si="27"/>
        <v>597.4812903225807</v>
      </c>
    </row>
    <row r="207" spans="1:26" ht="15.75">
      <c r="A207" s="70">
        <v>29</v>
      </c>
      <c r="B207" s="5" t="s">
        <v>412</v>
      </c>
      <c r="C207" s="10"/>
      <c r="D207" s="10"/>
      <c r="E207" s="10"/>
      <c r="F207" s="7" t="s">
        <v>234</v>
      </c>
      <c r="G207" s="22">
        <f t="shared" si="28"/>
        <v>3</v>
      </c>
      <c r="H207" s="84"/>
      <c r="I207" s="21"/>
      <c r="J207" s="20">
        <f t="shared" si="25"/>
        <v>0</v>
      </c>
      <c r="K207" s="21">
        <f t="shared" si="23"/>
        <v>0</v>
      </c>
      <c r="L207" s="64">
        <f t="shared" si="24"/>
        <v>0</v>
      </c>
      <c r="M207" s="17">
        <v>3</v>
      </c>
      <c r="T207" s="52">
        <f t="shared" si="29"/>
        <v>3</v>
      </c>
      <c r="U207" s="53">
        <f t="shared" si="26"/>
        <v>0</v>
      </c>
      <c r="Y207" s="83">
        <v>466.7822580645161</v>
      </c>
      <c r="Z207" s="17">
        <f t="shared" si="27"/>
        <v>597.4812903225805</v>
      </c>
    </row>
    <row r="208" spans="1:26" ht="51.75" customHeight="1">
      <c r="A208" s="70">
        <v>30</v>
      </c>
      <c r="B208" s="11" t="s">
        <v>95</v>
      </c>
      <c r="C208" s="11" t="s">
        <v>413</v>
      </c>
      <c r="D208" s="10"/>
      <c r="E208" s="11" t="s">
        <v>355</v>
      </c>
      <c r="F208" s="7" t="s">
        <v>234</v>
      </c>
      <c r="G208" s="22">
        <f t="shared" si="28"/>
        <v>3</v>
      </c>
      <c r="H208" s="84"/>
      <c r="I208" s="21"/>
      <c r="J208" s="20">
        <f t="shared" si="25"/>
        <v>0</v>
      </c>
      <c r="K208" s="21">
        <f t="shared" si="23"/>
        <v>0</v>
      </c>
      <c r="L208" s="64">
        <f t="shared" si="24"/>
        <v>0</v>
      </c>
      <c r="M208" s="17">
        <v>3</v>
      </c>
      <c r="T208" s="52">
        <f t="shared" si="29"/>
        <v>3</v>
      </c>
      <c r="U208" s="53">
        <f t="shared" si="26"/>
        <v>0</v>
      </c>
      <c r="Y208" s="83">
        <v>466.7822580645161</v>
      </c>
      <c r="Z208" s="17">
        <f t="shared" si="27"/>
        <v>597.4812903225805</v>
      </c>
    </row>
    <row r="209" spans="1:26" ht="15.75">
      <c r="A209" s="66">
        <v>31</v>
      </c>
      <c r="B209" s="11" t="s">
        <v>414</v>
      </c>
      <c r="C209" s="10"/>
      <c r="D209" s="10"/>
      <c r="E209" s="10"/>
      <c r="F209" s="7" t="s">
        <v>234</v>
      </c>
      <c r="G209" s="22">
        <f t="shared" si="28"/>
        <v>3</v>
      </c>
      <c r="H209" s="84"/>
      <c r="I209" s="21"/>
      <c r="J209" s="20">
        <f t="shared" si="25"/>
        <v>0</v>
      </c>
      <c r="K209" s="21">
        <f t="shared" si="23"/>
        <v>0</v>
      </c>
      <c r="L209" s="64">
        <f t="shared" si="24"/>
        <v>0</v>
      </c>
      <c r="M209" s="17">
        <v>3</v>
      </c>
      <c r="T209" s="52">
        <f t="shared" si="29"/>
        <v>3</v>
      </c>
      <c r="U209" s="53">
        <f t="shared" si="26"/>
        <v>0</v>
      </c>
      <c r="Y209" s="83">
        <v>466.7822580645161</v>
      </c>
      <c r="Z209" s="17">
        <f t="shared" si="27"/>
        <v>597.4812903225805</v>
      </c>
    </row>
    <row r="210" spans="1:26" ht="15.75">
      <c r="A210" s="70">
        <v>32</v>
      </c>
      <c r="B210" s="11" t="s">
        <v>415</v>
      </c>
      <c r="C210" s="10"/>
      <c r="D210" s="10"/>
      <c r="E210" s="10"/>
      <c r="F210" s="7" t="s">
        <v>234</v>
      </c>
      <c r="G210" s="22">
        <f t="shared" si="28"/>
        <v>7</v>
      </c>
      <c r="H210" s="84"/>
      <c r="I210" s="21"/>
      <c r="J210" s="20">
        <f t="shared" si="25"/>
        <v>0</v>
      </c>
      <c r="K210" s="21">
        <f t="shared" si="23"/>
        <v>0</v>
      </c>
      <c r="L210" s="64">
        <f t="shared" si="24"/>
        <v>0</v>
      </c>
      <c r="M210" s="17">
        <v>7</v>
      </c>
      <c r="T210" s="52">
        <f t="shared" si="29"/>
        <v>7</v>
      </c>
      <c r="U210" s="53">
        <f t="shared" si="26"/>
        <v>0</v>
      </c>
      <c r="Y210" s="83">
        <v>466.7822580645161</v>
      </c>
      <c r="Z210" s="17">
        <f t="shared" si="27"/>
        <v>597.4812903225805</v>
      </c>
    </row>
    <row r="211" spans="1:26" ht="15.75">
      <c r="A211" s="70">
        <v>33</v>
      </c>
      <c r="B211" s="11" t="s">
        <v>416</v>
      </c>
      <c r="C211" s="10"/>
      <c r="D211" s="10"/>
      <c r="E211" s="10"/>
      <c r="F211" s="7" t="s">
        <v>234</v>
      </c>
      <c r="G211" s="22">
        <f t="shared" si="28"/>
        <v>3</v>
      </c>
      <c r="H211" s="84"/>
      <c r="I211" s="21"/>
      <c r="J211" s="20">
        <f t="shared" si="25"/>
        <v>0</v>
      </c>
      <c r="K211" s="21">
        <f t="shared" si="23"/>
        <v>0</v>
      </c>
      <c r="L211" s="64">
        <f t="shared" si="24"/>
        <v>0</v>
      </c>
      <c r="M211" s="17">
        <v>3</v>
      </c>
      <c r="T211" s="52">
        <f t="shared" si="29"/>
        <v>3</v>
      </c>
      <c r="U211" s="53">
        <f t="shared" si="26"/>
        <v>0</v>
      </c>
      <c r="Y211" s="83">
        <v>466.7822580645161</v>
      </c>
      <c r="Z211" s="17">
        <f t="shared" si="27"/>
        <v>597.4812903225805</v>
      </c>
    </row>
    <row r="212" spans="1:26" ht="15.75">
      <c r="A212" s="66">
        <v>34</v>
      </c>
      <c r="B212" s="11" t="s">
        <v>417</v>
      </c>
      <c r="C212" s="10"/>
      <c r="D212" s="10"/>
      <c r="E212" s="10"/>
      <c r="F212" s="7" t="s">
        <v>234</v>
      </c>
      <c r="G212" s="22">
        <f t="shared" si="28"/>
        <v>3</v>
      </c>
      <c r="H212" s="84"/>
      <c r="I212" s="21"/>
      <c r="J212" s="20">
        <f t="shared" si="25"/>
        <v>0</v>
      </c>
      <c r="K212" s="21">
        <f t="shared" si="23"/>
        <v>0</v>
      </c>
      <c r="L212" s="64">
        <f t="shared" si="24"/>
        <v>0</v>
      </c>
      <c r="M212" s="17">
        <v>3</v>
      </c>
      <c r="T212" s="52">
        <f t="shared" si="29"/>
        <v>3</v>
      </c>
      <c r="U212" s="53">
        <f t="shared" si="26"/>
        <v>0</v>
      </c>
      <c r="Y212" s="83">
        <v>466.7822580645161</v>
      </c>
      <c r="Z212" s="17">
        <f t="shared" si="27"/>
        <v>597.4812903225805</v>
      </c>
    </row>
    <row r="213" spans="1:26" ht="15.75">
      <c r="A213" s="70">
        <v>35</v>
      </c>
      <c r="B213" s="11" t="s">
        <v>418</v>
      </c>
      <c r="C213" s="10"/>
      <c r="D213" s="10"/>
      <c r="E213" s="10"/>
      <c r="F213" s="7" t="s">
        <v>234</v>
      </c>
      <c r="G213" s="22">
        <f t="shared" si="28"/>
        <v>4</v>
      </c>
      <c r="H213" s="84"/>
      <c r="I213" s="21"/>
      <c r="J213" s="20">
        <f t="shared" si="25"/>
        <v>0</v>
      </c>
      <c r="K213" s="21">
        <f t="shared" si="23"/>
        <v>0</v>
      </c>
      <c r="L213" s="64">
        <f t="shared" si="24"/>
        <v>0</v>
      </c>
      <c r="M213" s="17">
        <v>4</v>
      </c>
      <c r="T213" s="52">
        <f t="shared" si="29"/>
        <v>4</v>
      </c>
      <c r="U213" s="53">
        <f t="shared" si="26"/>
        <v>0</v>
      </c>
      <c r="Y213" s="83">
        <v>466.7822580645161</v>
      </c>
      <c r="Z213" s="17">
        <f t="shared" si="27"/>
        <v>597.4812903225807</v>
      </c>
    </row>
    <row r="214" spans="1:26" ht="48" customHeight="1">
      <c r="A214" s="70">
        <v>36</v>
      </c>
      <c r="B214" s="11" t="s">
        <v>93</v>
      </c>
      <c r="C214" s="11" t="s">
        <v>413</v>
      </c>
      <c r="D214" s="10"/>
      <c r="E214" s="11" t="s">
        <v>355</v>
      </c>
      <c r="F214" s="7" t="s">
        <v>234</v>
      </c>
      <c r="G214" s="22">
        <f t="shared" si="28"/>
        <v>1</v>
      </c>
      <c r="H214" s="84"/>
      <c r="I214" s="21"/>
      <c r="J214" s="20">
        <f t="shared" si="25"/>
        <v>0</v>
      </c>
      <c r="K214" s="21">
        <f t="shared" si="23"/>
        <v>0</v>
      </c>
      <c r="L214" s="64">
        <f t="shared" si="24"/>
        <v>0</v>
      </c>
      <c r="M214" s="17">
        <v>1</v>
      </c>
      <c r="T214" s="52">
        <f t="shared" si="29"/>
        <v>1</v>
      </c>
      <c r="U214" s="53">
        <f t="shared" si="26"/>
        <v>0</v>
      </c>
      <c r="Y214" s="83">
        <v>466.7822580645161</v>
      </c>
      <c r="Z214" s="17">
        <f t="shared" si="27"/>
        <v>597.4812903225807</v>
      </c>
    </row>
    <row r="215" spans="1:26" ht="48" customHeight="1">
      <c r="A215" s="66">
        <v>37</v>
      </c>
      <c r="B215" s="11" t="s">
        <v>205</v>
      </c>
      <c r="C215" s="11" t="s">
        <v>413</v>
      </c>
      <c r="D215" s="10"/>
      <c r="E215" s="11" t="s">
        <v>355</v>
      </c>
      <c r="F215" s="7" t="s">
        <v>234</v>
      </c>
      <c r="G215" s="22">
        <f t="shared" si="28"/>
        <v>1</v>
      </c>
      <c r="H215" s="84"/>
      <c r="I215" s="21"/>
      <c r="J215" s="20">
        <f t="shared" si="25"/>
        <v>0</v>
      </c>
      <c r="K215" s="21">
        <f t="shared" si="23"/>
        <v>0</v>
      </c>
      <c r="L215" s="64">
        <f t="shared" si="24"/>
        <v>0</v>
      </c>
      <c r="M215" s="17">
        <v>1</v>
      </c>
      <c r="T215" s="52">
        <f t="shared" si="29"/>
        <v>1</v>
      </c>
      <c r="U215" s="53">
        <f t="shared" si="26"/>
        <v>0</v>
      </c>
      <c r="Y215" s="83">
        <v>466.7822580645161</v>
      </c>
      <c r="Z215" s="17">
        <f t="shared" si="27"/>
        <v>597.4812903225807</v>
      </c>
    </row>
    <row r="216" spans="1:26" ht="15.75">
      <c r="A216" s="70">
        <v>38</v>
      </c>
      <c r="B216" s="6" t="s">
        <v>419</v>
      </c>
      <c r="C216" s="10"/>
      <c r="D216" s="10"/>
      <c r="E216" s="10"/>
      <c r="F216" s="7" t="s">
        <v>234</v>
      </c>
      <c r="G216" s="22">
        <f t="shared" si="28"/>
        <v>1</v>
      </c>
      <c r="H216" s="84"/>
      <c r="I216" s="21"/>
      <c r="J216" s="20">
        <f t="shared" si="25"/>
        <v>0</v>
      </c>
      <c r="K216" s="21">
        <f t="shared" si="23"/>
        <v>0</v>
      </c>
      <c r="L216" s="64">
        <f t="shared" si="24"/>
        <v>0</v>
      </c>
      <c r="M216" s="17">
        <v>1</v>
      </c>
      <c r="T216" s="52">
        <f t="shared" si="29"/>
        <v>1</v>
      </c>
      <c r="U216" s="53">
        <f t="shared" si="26"/>
        <v>0</v>
      </c>
      <c r="Y216" s="83">
        <v>466.7822580645161</v>
      </c>
      <c r="Z216" s="17">
        <f t="shared" si="27"/>
        <v>597.4812903225807</v>
      </c>
    </row>
    <row r="217" spans="1:26" ht="15.75">
      <c r="A217" s="70">
        <v>39</v>
      </c>
      <c r="B217" s="11" t="s">
        <v>420</v>
      </c>
      <c r="C217" s="11" t="s">
        <v>336</v>
      </c>
      <c r="D217" s="10"/>
      <c r="E217" s="10" t="s">
        <v>330</v>
      </c>
      <c r="F217" s="7" t="s">
        <v>234</v>
      </c>
      <c r="G217" s="22">
        <f t="shared" si="28"/>
        <v>1</v>
      </c>
      <c r="H217" s="84"/>
      <c r="I217" s="21"/>
      <c r="J217" s="20">
        <f t="shared" si="25"/>
        <v>0</v>
      </c>
      <c r="K217" s="21">
        <f t="shared" si="23"/>
        <v>0</v>
      </c>
      <c r="L217" s="64">
        <f t="shared" si="24"/>
        <v>0</v>
      </c>
      <c r="M217" s="17">
        <v>1</v>
      </c>
      <c r="T217" s="52">
        <f t="shared" si="29"/>
        <v>1</v>
      </c>
      <c r="U217" s="53">
        <f t="shared" si="26"/>
        <v>0</v>
      </c>
      <c r="Y217" s="83">
        <v>1453.3629032258066</v>
      </c>
      <c r="Z217" s="17">
        <f t="shared" si="27"/>
        <v>1860.3045161290324</v>
      </c>
    </row>
    <row r="218" spans="1:26" ht="15.75">
      <c r="A218" s="66">
        <v>40</v>
      </c>
      <c r="B218" s="11" t="s">
        <v>421</v>
      </c>
      <c r="C218" s="10" t="s">
        <v>329</v>
      </c>
      <c r="D218" s="10"/>
      <c r="E218" s="10"/>
      <c r="F218" s="7" t="s">
        <v>234</v>
      </c>
      <c r="G218" s="22">
        <f t="shared" si="28"/>
        <v>4</v>
      </c>
      <c r="H218" s="84"/>
      <c r="I218" s="21"/>
      <c r="J218" s="20">
        <f t="shared" si="25"/>
        <v>0</v>
      </c>
      <c r="K218" s="21">
        <f t="shared" si="23"/>
        <v>0</v>
      </c>
      <c r="L218" s="64">
        <f t="shared" si="24"/>
        <v>0</v>
      </c>
      <c r="M218" s="17">
        <v>4</v>
      </c>
      <c r="T218" s="52">
        <f t="shared" si="29"/>
        <v>4</v>
      </c>
      <c r="U218" s="53">
        <f t="shared" si="26"/>
        <v>0</v>
      </c>
      <c r="Y218" s="83">
        <v>1635.032258064516</v>
      </c>
      <c r="Z218" s="17">
        <f t="shared" si="27"/>
        <v>2092.841290322581</v>
      </c>
    </row>
    <row r="219" spans="1:26" ht="15.75">
      <c r="A219" s="70">
        <v>41</v>
      </c>
      <c r="B219" s="11" t="s">
        <v>422</v>
      </c>
      <c r="C219" s="10" t="s">
        <v>355</v>
      </c>
      <c r="D219" s="10"/>
      <c r="E219" s="10"/>
      <c r="F219" s="7" t="s">
        <v>234</v>
      </c>
      <c r="G219" s="22">
        <f t="shared" si="28"/>
        <v>3</v>
      </c>
      <c r="H219" s="84"/>
      <c r="I219" s="21"/>
      <c r="J219" s="20">
        <f t="shared" si="25"/>
        <v>0</v>
      </c>
      <c r="K219" s="21">
        <f t="shared" si="23"/>
        <v>0</v>
      </c>
      <c r="L219" s="64">
        <f t="shared" si="24"/>
        <v>0</v>
      </c>
      <c r="M219" s="17">
        <v>3</v>
      </c>
      <c r="T219" s="52">
        <f t="shared" si="29"/>
        <v>3</v>
      </c>
      <c r="U219" s="53">
        <f t="shared" si="26"/>
        <v>0</v>
      </c>
      <c r="Y219" s="83">
        <v>1635.032258064516</v>
      </c>
      <c r="Z219" s="17">
        <f t="shared" si="27"/>
        <v>2092.841290322581</v>
      </c>
    </row>
    <row r="220" spans="1:26" ht="15.75">
      <c r="A220" s="70">
        <v>42</v>
      </c>
      <c r="B220" s="11" t="s">
        <v>423</v>
      </c>
      <c r="C220" s="10" t="s">
        <v>336</v>
      </c>
      <c r="D220" s="10"/>
      <c r="E220" s="10" t="s">
        <v>355</v>
      </c>
      <c r="F220" s="7" t="s">
        <v>239</v>
      </c>
      <c r="G220" s="22">
        <f t="shared" si="28"/>
        <v>610</v>
      </c>
      <c r="H220" s="84"/>
      <c r="I220" s="21"/>
      <c r="J220" s="20">
        <f t="shared" si="25"/>
        <v>0</v>
      </c>
      <c r="K220" s="21">
        <f t="shared" si="23"/>
        <v>0</v>
      </c>
      <c r="L220" s="64">
        <f t="shared" si="24"/>
        <v>0</v>
      </c>
      <c r="M220" s="17">
        <v>610</v>
      </c>
      <c r="T220" s="52">
        <f t="shared" si="29"/>
        <v>610</v>
      </c>
      <c r="U220" s="53">
        <f t="shared" si="26"/>
        <v>0</v>
      </c>
      <c r="Y220" s="83">
        <v>145.3365122224456</v>
      </c>
      <c r="Z220" s="17">
        <f t="shared" si="27"/>
        <v>186.03073564473038</v>
      </c>
    </row>
    <row r="221" spans="1:26" ht="21" customHeight="1">
      <c r="A221" s="66">
        <v>43</v>
      </c>
      <c r="B221" s="11" t="s">
        <v>424</v>
      </c>
      <c r="C221" s="10" t="s">
        <v>355</v>
      </c>
      <c r="D221" s="10"/>
      <c r="E221" s="10"/>
      <c r="F221" s="7" t="s">
        <v>239</v>
      </c>
      <c r="G221" s="22">
        <f t="shared" si="28"/>
        <v>310</v>
      </c>
      <c r="H221" s="84"/>
      <c r="I221" s="20"/>
      <c r="J221" s="20">
        <f t="shared" si="25"/>
        <v>0</v>
      </c>
      <c r="K221" s="21">
        <f t="shared" si="23"/>
        <v>0</v>
      </c>
      <c r="L221" s="64">
        <f t="shared" si="24"/>
        <v>0</v>
      </c>
      <c r="M221" s="17">
        <v>310</v>
      </c>
      <c r="T221" s="52">
        <f t="shared" si="29"/>
        <v>310</v>
      </c>
      <c r="U221" s="53">
        <f t="shared" si="26"/>
        <v>0</v>
      </c>
      <c r="Y221" s="83">
        <v>163.50357625025134</v>
      </c>
      <c r="Z221" s="17">
        <f t="shared" si="27"/>
        <v>209.28457760032174</v>
      </c>
    </row>
    <row r="222" spans="1:26" ht="15.75">
      <c r="A222" s="70">
        <v>44</v>
      </c>
      <c r="B222" s="11" t="s">
        <v>425</v>
      </c>
      <c r="C222" s="10" t="s">
        <v>355</v>
      </c>
      <c r="D222" s="10"/>
      <c r="E222" s="10"/>
      <c r="F222" s="7" t="s">
        <v>239</v>
      </c>
      <c r="G222" s="22">
        <f t="shared" si="28"/>
        <v>16</v>
      </c>
      <c r="H222" s="84"/>
      <c r="I222" s="20"/>
      <c r="J222" s="20">
        <f t="shared" si="25"/>
        <v>0</v>
      </c>
      <c r="K222" s="21">
        <f t="shared" si="23"/>
        <v>0</v>
      </c>
      <c r="L222" s="64">
        <f t="shared" si="24"/>
        <v>0</v>
      </c>
      <c r="M222" s="17">
        <v>16</v>
      </c>
      <c r="T222" s="52">
        <f t="shared" si="29"/>
        <v>16</v>
      </c>
      <c r="U222" s="53">
        <f t="shared" si="26"/>
        <v>0</v>
      </c>
      <c r="Y222" s="83">
        <v>181.67064027805705</v>
      </c>
      <c r="Z222" s="17">
        <f t="shared" si="27"/>
        <v>232.53841955591304</v>
      </c>
    </row>
    <row r="223" spans="1:26" ht="15.75">
      <c r="A223" s="70">
        <v>45</v>
      </c>
      <c r="B223" s="11" t="s">
        <v>426</v>
      </c>
      <c r="C223" s="10" t="s">
        <v>355</v>
      </c>
      <c r="D223" s="10"/>
      <c r="E223" s="10"/>
      <c r="F223" s="7" t="s">
        <v>239</v>
      </c>
      <c r="G223" s="22">
        <f t="shared" si="28"/>
        <v>10</v>
      </c>
      <c r="H223" s="84"/>
      <c r="I223" s="21"/>
      <c r="J223" s="20">
        <f t="shared" si="25"/>
        <v>0</v>
      </c>
      <c r="K223" s="21">
        <f t="shared" si="23"/>
        <v>0</v>
      </c>
      <c r="L223" s="64">
        <f t="shared" si="24"/>
        <v>0</v>
      </c>
      <c r="M223" s="17">
        <v>10</v>
      </c>
      <c r="T223" s="52">
        <f t="shared" si="29"/>
        <v>10</v>
      </c>
      <c r="U223" s="53">
        <f t="shared" si="26"/>
        <v>0</v>
      </c>
      <c r="Y223" s="83">
        <v>199.83770430586273</v>
      </c>
      <c r="Z223" s="17">
        <f t="shared" si="27"/>
        <v>255.79226151150428</v>
      </c>
    </row>
    <row r="224" spans="1:26" ht="15.75">
      <c r="A224" s="66">
        <v>46</v>
      </c>
      <c r="B224" s="11" t="s">
        <v>427</v>
      </c>
      <c r="C224" s="10" t="s">
        <v>355</v>
      </c>
      <c r="D224" s="10"/>
      <c r="E224" s="10"/>
      <c r="F224" s="7" t="s">
        <v>239</v>
      </c>
      <c r="G224" s="22">
        <f t="shared" si="28"/>
        <v>10</v>
      </c>
      <c r="H224" s="84"/>
      <c r="I224" s="21"/>
      <c r="J224" s="20">
        <f t="shared" si="25"/>
        <v>0</v>
      </c>
      <c r="K224" s="21">
        <f t="shared" si="23"/>
        <v>0</v>
      </c>
      <c r="L224" s="64">
        <f t="shared" si="24"/>
        <v>0</v>
      </c>
      <c r="M224" s="17">
        <v>10</v>
      </c>
      <c r="T224" s="52">
        <f t="shared" si="29"/>
        <v>10</v>
      </c>
      <c r="U224" s="53">
        <f t="shared" si="26"/>
        <v>0</v>
      </c>
      <c r="Y224" s="83">
        <v>218.00476833366844</v>
      </c>
      <c r="Z224" s="17">
        <f t="shared" si="27"/>
        <v>279.0461034670956</v>
      </c>
    </row>
    <row r="225" spans="1:26" ht="16.5" customHeight="1">
      <c r="A225" s="70">
        <v>47</v>
      </c>
      <c r="B225" s="11" t="s">
        <v>428</v>
      </c>
      <c r="C225" s="10" t="s">
        <v>329</v>
      </c>
      <c r="D225" s="10"/>
      <c r="E225" s="10" t="s">
        <v>330</v>
      </c>
      <c r="F225" s="7" t="s">
        <v>239</v>
      </c>
      <c r="G225" s="22">
        <f t="shared" si="28"/>
        <v>20</v>
      </c>
      <c r="H225" s="84"/>
      <c r="I225" s="21"/>
      <c r="J225" s="20">
        <f t="shared" si="25"/>
        <v>0</v>
      </c>
      <c r="K225" s="21">
        <f t="shared" si="23"/>
        <v>0</v>
      </c>
      <c r="L225" s="64">
        <f t="shared" si="24"/>
        <v>0</v>
      </c>
      <c r="M225" s="17">
        <v>20</v>
      </c>
      <c r="T225" s="52">
        <f t="shared" si="29"/>
        <v>20</v>
      </c>
      <c r="U225" s="53">
        <f t="shared" si="26"/>
        <v>0</v>
      </c>
      <c r="Y225" s="83">
        <v>236.17183236147415</v>
      </c>
      <c r="Z225" s="17">
        <f t="shared" si="27"/>
        <v>302.2999454226869</v>
      </c>
    </row>
    <row r="226" spans="1:26" ht="15" customHeight="1">
      <c r="A226" s="70">
        <v>48</v>
      </c>
      <c r="B226" s="11" t="s">
        <v>429</v>
      </c>
      <c r="C226" s="10" t="s">
        <v>355</v>
      </c>
      <c r="D226" s="10"/>
      <c r="E226" s="10" t="s">
        <v>347</v>
      </c>
      <c r="F226" s="7" t="s">
        <v>239</v>
      </c>
      <c r="G226" s="22">
        <f t="shared" si="28"/>
        <v>60</v>
      </c>
      <c r="H226" s="84"/>
      <c r="I226" s="21"/>
      <c r="J226" s="20">
        <f t="shared" si="25"/>
        <v>0</v>
      </c>
      <c r="K226" s="21">
        <f t="shared" si="23"/>
        <v>0</v>
      </c>
      <c r="L226" s="64">
        <f t="shared" si="24"/>
        <v>0</v>
      </c>
      <c r="M226" s="17">
        <v>60</v>
      </c>
      <c r="T226" s="52">
        <f t="shared" si="29"/>
        <v>60</v>
      </c>
      <c r="U226" s="53">
        <f t="shared" si="26"/>
        <v>0</v>
      </c>
      <c r="Y226" s="83">
        <v>254.33889638927982</v>
      </c>
      <c r="Z226" s="17">
        <f t="shared" si="27"/>
        <v>325.5537873782782</v>
      </c>
    </row>
    <row r="227" spans="1:26" ht="15.75">
      <c r="A227" s="66">
        <v>49</v>
      </c>
      <c r="B227" s="11" t="s">
        <v>430</v>
      </c>
      <c r="C227" s="10" t="s">
        <v>355</v>
      </c>
      <c r="D227" s="10"/>
      <c r="E227" s="10"/>
      <c r="F227" s="7" t="s">
        <v>239</v>
      </c>
      <c r="G227" s="22">
        <f t="shared" si="28"/>
        <v>30</v>
      </c>
      <c r="H227" s="84"/>
      <c r="I227" s="21"/>
      <c r="J227" s="20">
        <f t="shared" si="25"/>
        <v>0</v>
      </c>
      <c r="K227" s="21">
        <f t="shared" si="23"/>
        <v>0</v>
      </c>
      <c r="L227" s="64">
        <f t="shared" si="24"/>
        <v>0</v>
      </c>
      <c r="M227" s="17">
        <v>30</v>
      </c>
      <c r="T227" s="52">
        <f t="shared" si="29"/>
        <v>30</v>
      </c>
      <c r="U227" s="53">
        <f t="shared" si="26"/>
        <v>0</v>
      </c>
      <c r="Y227" s="83">
        <v>272.50596041708553</v>
      </c>
      <c r="Z227" s="17">
        <f t="shared" si="27"/>
        <v>348.80762933386944</v>
      </c>
    </row>
    <row r="228" spans="1:26" ht="49.5" customHeight="1">
      <c r="A228" s="70">
        <v>50</v>
      </c>
      <c r="B228" s="11" t="s">
        <v>96</v>
      </c>
      <c r="C228" s="11" t="s">
        <v>431</v>
      </c>
      <c r="D228" s="10"/>
      <c r="E228" s="11" t="s">
        <v>390</v>
      </c>
      <c r="F228" s="7" t="s">
        <v>239</v>
      </c>
      <c r="G228" s="22">
        <f t="shared" si="28"/>
        <v>6800</v>
      </c>
      <c r="H228" s="84"/>
      <c r="I228" s="21"/>
      <c r="J228" s="20">
        <f t="shared" si="25"/>
        <v>0</v>
      </c>
      <c r="K228" s="21">
        <f t="shared" si="23"/>
        <v>0</v>
      </c>
      <c r="L228" s="64">
        <f t="shared" si="24"/>
        <v>0</v>
      </c>
      <c r="M228" s="17">
        <v>6800</v>
      </c>
      <c r="T228" s="52">
        <f t="shared" si="29"/>
        <v>6800</v>
      </c>
      <c r="U228" s="53">
        <f t="shared" si="26"/>
        <v>0</v>
      </c>
      <c r="Y228" s="83">
        <v>23.338982563984718</v>
      </c>
      <c r="Z228" s="17">
        <f t="shared" si="27"/>
        <v>29.873897681900438</v>
      </c>
    </row>
    <row r="229" spans="1:26" ht="15.75">
      <c r="A229" s="70">
        <v>51</v>
      </c>
      <c r="B229" s="11" t="s">
        <v>432</v>
      </c>
      <c r="C229" s="10"/>
      <c r="D229" s="10"/>
      <c r="E229" s="10"/>
      <c r="F229" s="7" t="s">
        <v>239</v>
      </c>
      <c r="G229" s="22">
        <f t="shared" si="28"/>
        <v>50</v>
      </c>
      <c r="H229" s="84"/>
      <c r="I229" s="21"/>
      <c r="J229" s="20">
        <f t="shared" si="25"/>
        <v>0</v>
      </c>
      <c r="K229" s="21">
        <f t="shared" si="23"/>
        <v>0</v>
      </c>
      <c r="L229" s="64">
        <f t="shared" si="24"/>
        <v>0</v>
      </c>
      <c r="M229" s="17">
        <v>50</v>
      </c>
      <c r="T229" s="52">
        <f t="shared" si="29"/>
        <v>50</v>
      </c>
      <c r="U229" s="53">
        <f t="shared" si="26"/>
        <v>0</v>
      </c>
      <c r="Y229" s="83">
        <v>28.006779076781665</v>
      </c>
      <c r="Z229" s="17">
        <f t="shared" si="27"/>
        <v>35.84867721828053</v>
      </c>
    </row>
    <row r="230" spans="1:26" ht="46.5" customHeight="1">
      <c r="A230" s="66">
        <v>52</v>
      </c>
      <c r="B230" s="11" t="s">
        <v>502</v>
      </c>
      <c r="C230" s="11" t="s">
        <v>433</v>
      </c>
      <c r="D230" s="10"/>
      <c r="E230" s="11" t="s">
        <v>390</v>
      </c>
      <c r="F230" s="7" t="s">
        <v>249</v>
      </c>
      <c r="G230" s="22">
        <f t="shared" si="28"/>
        <v>71</v>
      </c>
      <c r="H230" s="87"/>
      <c r="I230" s="21"/>
      <c r="J230" s="20">
        <f t="shared" si="25"/>
        <v>0</v>
      </c>
      <c r="K230" s="21">
        <f t="shared" si="23"/>
        <v>0</v>
      </c>
      <c r="L230" s="64">
        <f t="shared" si="24"/>
        <v>0</v>
      </c>
      <c r="M230" s="17">
        <v>71</v>
      </c>
      <c r="T230" s="52">
        <f t="shared" si="29"/>
        <v>71</v>
      </c>
      <c r="U230" s="53">
        <f t="shared" si="26"/>
        <v>0</v>
      </c>
      <c r="Y230" s="83">
        <v>280.06779076781663</v>
      </c>
      <c r="Z230" s="17">
        <f t="shared" si="27"/>
        <v>358.4867721828053</v>
      </c>
    </row>
    <row r="231" spans="1:26" ht="15.75" customHeight="1">
      <c r="A231" s="70">
        <v>53</v>
      </c>
      <c r="B231" s="11" t="s">
        <v>434</v>
      </c>
      <c r="C231" s="10"/>
      <c r="D231" s="10"/>
      <c r="E231" s="10" t="s">
        <v>355</v>
      </c>
      <c r="F231" s="7" t="s">
        <v>234</v>
      </c>
      <c r="G231" s="22">
        <f t="shared" si="28"/>
        <v>428</v>
      </c>
      <c r="H231" s="88"/>
      <c r="I231" s="21"/>
      <c r="J231" s="20">
        <f t="shared" si="25"/>
        <v>0</v>
      </c>
      <c r="K231" s="21">
        <f t="shared" si="23"/>
        <v>0</v>
      </c>
      <c r="L231" s="64">
        <f t="shared" si="24"/>
        <v>0</v>
      </c>
      <c r="M231" s="17">
        <v>428</v>
      </c>
      <c r="T231" s="52">
        <f t="shared" si="29"/>
        <v>428</v>
      </c>
      <c r="U231" s="53">
        <f t="shared" si="26"/>
        <v>0</v>
      </c>
      <c r="Y231" s="83">
        <v>120.96774193548387</v>
      </c>
      <c r="Z231" s="17">
        <f t="shared" si="27"/>
        <v>154.83870967741936</v>
      </c>
    </row>
    <row r="232" spans="1:26" ht="15.75">
      <c r="A232" s="70">
        <v>54</v>
      </c>
      <c r="B232" s="11" t="s">
        <v>435</v>
      </c>
      <c r="C232" s="10"/>
      <c r="D232" s="10"/>
      <c r="E232" s="10" t="s">
        <v>355</v>
      </c>
      <c r="F232" s="7" t="s">
        <v>234</v>
      </c>
      <c r="G232" s="22">
        <f t="shared" si="28"/>
        <v>428</v>
      </c>
      <c r="H232" s="88"/>
      <c r="I232" s="21"/>
      <c r="J232" s="20">
        <f t="shared" si="25"/>
        <v>0</v>
      </c>
      <c r="K232" s="21">
        <f t="shared" si="23"/>
        <v>0</v>
      </c>
      <c r="L232" s="64">
        <f t="shared" si="24"/>
        <v>0</v>
      </c>
      <c r="M232" s="17">
        <v>428</v>
      </c>
      <c r="T232" s="52">
        <f t="shared" si="29"/>
        <v>428</v>
      </c>
      <c r="U232" s="53">
        <f t="shared" si="26"/>
        <v>0</v>
      </c>
      <c r="Y232" s="83">
        <v>40.32258064516129</v>
      </c>
      <c r="Z232" s="17">
        <f t="shared" si="27"/>
        <v>51.61290322580645</v>
      </c>
    </row>
    <row r="233" spans="1:26" ht="15.75">
      <c r="A233" s="66">
        <v>55</v>
      </c>
      <c r="B233" s="11" t="s">
        <v>97</v>
      </c>
      <c r="C233" s="10"/>
      <c r="D233" s="10"/>
      <c r="E233" s="11" t="s">
        <v>355</v>
      </c>
      <c r="F233" s="7" t="s">
        <v>239</v>
      </c>
      <c r="G233" s="22">
        <f t="shared" si="28"/>
        <v>6800</v>
      </c>
      <c r="H233" s="87"/>
      <c r="I233" s="21"/>
      <c r="J233" s="20">
        <f t="shared" si="25"/>
        <v>0</v>
      </c>
      <c r="K233" s="21">
        <f t="shared" si="23"/>
        <v>0</v>
      </c>
      <c r="L233" s="64">
        <f t="shared" si="24"/>
        <v>0</v>
      </c>
      <c r="M233" s="17">
        <v>6800</v>
      </c>
      <c r="T233" s="52">
        <f t="shared" si="29"/>
        <v>6800</v>
      </c>
      <c r="U233" s="53">
        <f t="shared" si="26"/>
        <v>0</v>
      </c>
      <c r="Y233" s="83">
        <v>14.003389538390833</v>
      </c>
      <c r="Z233" s="17">
        <f t="shared" si="27"/>
        <v>17.924338609140264</v>
      </c>
    </row>
    <row r="234" spans="1:26" ht="15.75">
      <c r="A234" s="70">
        <v>56</v>
      </c>
      <c r="B234" s="11" t="s">
        <v>436</v>
      </c>
      <c r="C234" s="10" t="s">
        <v>355</v>
      </c>
      <c r="D234" s="10"/>
      <c r="E234" s="10" t="s">
        <v>355</v>
      </c>
      <c r="F234" s="7" t="s">
        <v>239</v>
      </c>
      <c r="G234" s="22">
        <f t="shared" si="28"/>
        <v>50</v>
      </c>
      <c r="H234" s="87"/>
      <c r="I234" s="21"/>
      <c r="J234" s="20">
        <f t="shared" si="25"/>
        <v>0</v>
      </c>
      <c r="K234" s="21">
        <f t="shared" si="23"/>
        <v>0</v>
      </c>
      <c r="L234" s="64">
        <f t="shared" si="24"/>
        <v>0</v>
      </c>
      <c r="M234" s="17">
        <v>50</v>
      </c>
      <c r="T234" s="52">
        <f t="shared" si="29"/>
        <v>50</v>
      </c>
      <c r="U234" s="53">
        <f t="shared" si="26"/>
        <v>0</v>
      </c>
      <c r="Y234" s="83">
        <v>18.671186051187775</v>
      </c>
      <c r="Z234" s="17">
        <f t="shared" si="27"/>
        <v>23.89911814552035</v>
      </c>
    </row>
    <row r="235" spans="1:26" ht="66" customHeight="1">
      <c r="A235" s="70">
        <v>57</v>
      </c>
      <c r="B235" s="11" t="s">
        <v>98</v>
      </c>
      <c r="C235" s="11" t="s">
        <v>348</v>
      </c>
      <c r="D235" s="11" t="s">
        <v>437</v>
      </c>
      <c r="E235" s="10" t="s">
        <v>71</v>
      </c>
      <c r="F235" s="7" t="s">
        <v>234</v>
      </c>
      <c r="G235" s="22">
        <f t="shared" si="28"/>
        <v>1</v>
      </c>
      <c r="H235" s="89"/>
      <c r="I235" s="21"/>
      <c r="J235" s="20">
        <f t="shared" si="25"/>
        <v>0</v>
      </c>
      <c r="K235" s="21">
        <f t="shared" si="23"/>
        <v>0</v>
      </c>
      <c r="L235" s="64">
        <f t="shared" si="24"/>
        <v>0</v>
      </c>
      <c r="M235" s="17">
        <v>1</v>
      </c>
      <c r="T235" s="52">
        <f t="shared" si="29"/>
        <v>1</v>
      </c>
      <c r="U235" s="53">
        <f t="shared" si="26"/>
        <v>0</v>
      </c>
      <c r="Y235" s="83">
        <v>545.0119208341711</v>
      </c>
      <c r="Z235" s="17">
        <f t="shared" si="27"/>
        <v>697.615258667739</v>
      </c>
    </row>
    <row r="236" spans="1:26" ht="35.25" customHeight="1">
      <c r="A236" s="66">
        <v>58</v>
      </c>
      <c r="B236" s="5" t="s">
        <v>99</v>
      </c>
      <c r="C236" s="11" t="s">
        <v>353</v>
      </c>
      <c r="D236" s="11" t="s">
        <v>369</v>
      </c>
      <c r="E236" s="11" t="s">
        <v>355</v>
      </c>
      <c r="F236" s="7" t="s">
        <v>234</v>
      </c>
      <c r="G236" s="22">
        <f t="shared" si="28"/>
        <v>2</v>
      </c>
      <c r="H236" s="89"/>
      <c r="I236" s="21"/>
      <c r="J236" s="20">
        <f t="shared" si="25"/>
        <v>0</v>
      </c>
      <c r="K236" s="21">
        <f t="shared" si="23"/>
        <v>0</v>
      </c>
      <c r="L236" s="64">
        <f t="shared" si="24"/>
        <v>0</v>
      </c>
      <c r="M236" s="17">
        <v>2</v>
      </c>
      <c r="T236" s="52">
        <f t="shared" si="29"/>
        <v>2</v>
      </c>
      <c r="U236" s="53">
        <f t="shared" si="26"/>
        <v>0</v>
      </c>
      <c r="Y236" s="83">
        <v>227.0883003475713</v>
      </c>
      <c r="Z236" s="17">
        <f t="shared" si="27"/>
        <v>290.67302444489127</v>
      </c>
    </row>
    <row r="237" spans="1:26" ht="15.75">
      <c r="A237" s="70">
        <v>59</v>
      </c>
      <c r="B237" s="5" t="s">
        <v>100</v>
      </c>
      <c r="C237" s="11" t="s">
        <v>439</v>
      </c>
      <c r="D237" s="10"/>
      <c r="E237" s="11" t="s">
        <v>355</v>
      </c>
      <c r="F237" s="7"/>
      <c r="G237" s="22">
        <f t="shared" si="28"/>
        <v>0</v>
      </c>
      <c r="H237" s="84"/>
      <c r="I237" s="21"/>
      <c r="J237" s="20">
        <f t="shared" si="25"/>
        <v>0</v>
      </c>
      <c r="K237" s="21">
        <f t="shared" si="23"/>
        <v>0</v>
      </c>
      <c r="L237" s="64">
        <f t="shared" si="24"/>
        <v>0</v>
      </c>
      <c r="T237" s="52">
        <f t="shared" si="29"/>
        <v>0</v>
      </c>
      <c r="U237" s="53">
        <f t="shared" si="26"/>
        <v>0</v>
      </c>
      <c r="Z237" s="17" t="e">
        <f t="shared" si="27"/>
        <v>#DIV/0!</v>
      </c>
    </row>
    <row r="238" spans="1:26" ht="15.75">
      <c r="A238" s="70">
        <v>60</v>
      </c>
      <c r="B238" s="10" t="s">
        <v>440</v>
      </c>
      <c r="C238" s="10"/>
      <c r="D238" s="10" t="s">
        <v>441</v>
      </c>
      <c r="E238" s="10"/>
      <c r="F238" s="7" t="s">
        <v>234</v>
      </c>
      <c r="G238" s="22">
        <f t="shared" si="28"/>
        <v>12</v>
      </c>
      <c r="H238" s="87"/>
      <c r="I238" s="21"/>
      <c r="J238" s="20">
        <f t="shared" si="25"/>
        <v>0</v>
      </c>
      <c r="K238" s="21">
        <f t="shared" si="23"/>
        <v>0</v>
      </c>
      <c r="L238" s="64">
        <f t="shared" si="24"/>
        <v>0</v>
      </c>
      <c r="M238" s="17">
        <v>12</v>
      </c>
      <c r="T238" s="52">
        <f t="shared" si="29"/>
        <v>12</v>
      </c>
      <c r="U238" s="53">
        <f t="shared" si="26"/>
        <v>0</v>
      </c>
      <c r="Y238" s="83">
        <v>46.677965127969436</v>
      </c>
      <c r="Z238" s="17">
        <f t="shared" si="27"/>
        <v>59.74779536380088</v>
      </c>
    </row>
    <row r="239" spans="1:26" ht="15.75">
      <c r="A239" s="66">
        <v>61</v>
      </c>
      <c r="B239" s="10" t="s">
        <v>442</v>
      </c>
      <c r="C239" s="10"/>
      <c r="D239" s="10" t="s">
        <v>443</v>
      </c>
      <c r="E239" s="10"/>
      <c r="F239" s="7" t="s">
        <v>234</v>
      </c>
      <c r="G239" s="22">
        <f t="shared" si="28"/>
        <v>220</v>
      </c>
      <c r="H239" s="87"/>
      <c r="I239" s="21"/>
      <c r="J239" s="20">
        <f t="shared" si="25"/>
        <v>0</v>
      </c>
      <c r="K239" s="21">
        <f t="shared" si="23"/>
        <v>0</v>
      </c>
      <c r="L239" s="64">
        <f t="shared" si="24"/>
        <v>0</v>
      </c>
      <c r="M239" s="17">
        <v>220</v>
      </c>
      <c r="T239" s="52">
        <f t="shared" si="29"/>
        <v>220</v>
      </c>
      <c r="U239" s="53">
        <f t="shared" si="26"/>
        <v>0</v>
      </c>
      <c r="Y239" s="83">
        <v>46.677965127969436</v>
      </c>
      <c r="Z239" s="17">
        <f t="shared" si="27"/>
        <v>59.747795363800876</v>
      </c>
    </row>
    <row r="240" spans="1:26" ht="41.25" customHeight="1">
      <c r="A240" s="70">
        <v>62</v>
      </c>
      <c r="B240" s="5" t="s">
        <v>101</v>
      </c>
      <c r="C240" s="11" t="s">
        <v>357</v>
      </c>
      <c r="D240" s="11" t="s">
        <v>358</v>
      </c>
      <c r="E240" s="11" t="s">
        <v>355</v>
      </c>
      <c r="F240" s="7" t="s">
        <v>234</v>
      </c>
      <c r="G240" s="22">
        <f t="shared" si="28"/>
        <v>170</v>
      </c>
      <c r="H240" s="87"/>
      <c r="I240" s="21"/>
      <c r="J240" s="20">
        <f t="shared" si="25"/>
        <v>0</v>
      </c>
      <c r="K240" s="21">
        <f t="shared" si="23"/>
        <v>0</v>
      </c>
      <c r="L240" s="64">
        <f t="shared" si="24"/>
        <v>0</v>
      </c>
      <c r="M240" s="17">
        <v>170</v>
      </c>
      <c r="T240" s="52">
        <f t="shared" si="29"/>
        <v>170</v>
      </c>
      <c r="U240" s="53">
        <f t="shared" si="26"/>
        <v>0</v>
      </c>
      <c r="Y240" s="83">
        <v>46.677965127969436</v>
      </c>
      <c r="Z240" s="17">
        <f t="shared" si="27"/>
        <v>59.74779536380089</v>
      </c>
    </row>
    <row r="241" spans="1:26" ht="17.25" customHeight="1">
      <c r="A241" s="70">
        <v>63</v>
      </c>
      <c r="B241" s="11" t="s">
        <v>503</v>
      </c>
      <c r="C241" s="11"/>
      <c r="D241" s="10" t="s">
        <v>504</v>
      </c>
      <c r="E241" s="11"/>
      <c r="F241" s="7" t="s">
        <v>234</v>
      </c>
      <c r="G241" s="22">
        <f t="shared" si="28"/>
        <v>24</v>
      </c>
      <c r="H241" s="20"/>
      <c r="I241" s="21"/>
      <c r="J241" s="20">
        <f t="shared" si="25"/>
        <v>0</v>
      </c>
      <c r="K241" s="21">
        <f t="shared" si="23"/>
        <v>0</v>
      </c>
      <c r="L241" s="64">
        <f t="shared" si="24"/>
        <v>0</v>
      </c>
      <c r="M241" s="17">
        <v>24</v>
      </c>
      <c r="T241" s="52">
        <f t="shared" si="29"/>
        <v>24</v>
      </c>
      <c r="U241" s="53">
        <f t="shared" si="26"/>
        <v>0</v>
      </c>
      <c r="Y241" s="83">
        <v>46.677965127969436</v>
      </c>
      <c r="Z241" s="17">
        <f t="shared" si="27"/>
        <v>59.74779536380088</v>
      </c>
    </row>
    <row r="242" spans="1:26" ht="15.75">
      <c r="A242" s="66">
        <v>64</v>
      </c>
      <c r="B242" s="11" t="s">
        <v>444</v>
      </c>
      <c r="C242" s="10"/>
      <c r="D242" s="10" t="s">
        <v>445</v>
      </c>
      <c r="E242" s="10"/>
      <c r="F242" s="7" t="s">
        <v>234</v>
      </c>
      <c r="G242" s="22">
        <f t="shared" si="28"/>
        <v>2</v>
      </c>
      <c r="H242" s="87"/>
      <c r="I242" s="21"/>
      <c r="J242" s="20">
        <f t="shared" si="25"/>
        <v>0</v>
      </c>
      <c r="K242" s="21">
        <f t="shared" si="23"/>
        <v>0</v>
      </c>
      <c r="L242" s="64">
        <f t="shared" si="24"/>
        <v>0</v>
      </c>
      <c r="M242" s="17">
        <v>2</v>
      </c>
      <c r="T242" s="52">
        <f t="shared" si="29"/>
        <v>2</v>
      </c>
      <c r="U242" s="53">
        <f t="shared" si="26"/>
        <v>0</v>
      </c>
      <c r="Y242" s="83">
        <v>46.677965127969436</v>
      </c>
      <c r="Z242" s="17">
        <f t="shared" si="27"/>
        <v>59.74779536380088</v>
      </c>
    </row>
    <row r="243" spans="1:26" ht="38.25" customHeight="1">
      <c r="A243" s="70">
        <v>65</v>
      </c>
      <c r="B243" s="11" t="s">
        <v>102</v>
      </c>
      <c r="C243" s="11" t="s">
        <v>446</v>
      </c>
      <c r="D243" s="11" t="s">
        <v>447</v>
      </c>
      <c r="E243" s="11" t="s">
        <v>355</v>
      </c>
      <c r="F243" s="7" t="s">
        <v>234</v>
      </c>
      <c r="G243" s="22">
        <f t="shared" si="28"/>
        <v>68</v>
      </c>
      <c r="H243" s="87"/>
      <c r="I243" s="21"/>
      <c r="J243" s="20">
        <f t="shared" si="25"/>
        <v>0</v>
      </c>
      <c r="K243" s="21">
        <f t="shared" si="23"/>
        <v>0</v>
      </c>
      <c r="L243" s="64">
        <f t="shared" si="24"/>
        <v>0</v>
      </c>
      <c r="M243" s="17">
        <v>68</v>
      </c>
      <c r="T243" s="52">
        <f t="shared" si="29"/>
        <v>68</v>
      </c>
      <c r="U243" s="53">
        <f t="shared" si="26"/>
        <v>0</v>
      </c>
      <c r="Y243" s="83">
        <v>46.677965127969436</v>
      </c>
      <c r="Z243" s="17">
        <f t="shared" si="27"/>
        <v>59.74779536380088</v>
      </c>
    </row>
    <row r="244" spans="1:26" ht="15.75">
      <c r="A244" s="70">
        <v>66</v>
      </c>
      <c r="B244" s="11" t="s">
        <v>448</v>
      </c>
      <c r="C244" s="10"/>
      <c r="D244" s="10" t="s">
        <v>449</v>
      </c>
      <c r="E244" s="10"/>
      <c r="F244" s="7" t="s">
        <v>234</v>
      </c>
      <c r="G244" s="22">
        <f t="shared" si="28"/>
        <v>3</v>
      </c>
      <c r="H244" s="87"/>
      <c r="I244" s="21"/>
      <c r="J244" s="20">
        <f t="shared" si="25"/>
        <v>0</v>
      </c>
      <c r="K244" s="21">
        <f t="shared" si="23"/>
        <v>0</v>
      </c>
      <c r="L244" s="64">
        <f t="shared" si="24"/>
        <v>0</v>
      </c>
      <c r="M244" s="17">
        <v>3</v>
      </c>
      <c r="T244" s="52">
        <f t="shared" si="29"/>
        <v>3</v>
      </c>
      <c r="U244" s="53">
        <f t="shared" si="26"/>
        <v>0</v>
      </c>
      <c r="Y244" s="83">
        <v>46.677965127969436</v>
      </c>
      <c r="Z244" s="17">
        <f t="shared" si="27"/>
        <v>59.74779536380088</v>
      </c>
    </row>
    <row r="245" spans="1:26" ht="31.5">
      <c r="A245" s="66">
        <v>67</v>
      </c>
      <c r="B245" s="11" t="s">
        <v>450</v>
      </c>
      <c r="C245" s="10" t="s">
        <v>451</v>
      </c>
      <c r="D245" s="10" t="s">
        <v>452</v>
      </c>
      <c r="E245" s="10" t="s">
        <v>355</v>
      </c>
      <c r="F245" s="7" t="s">
        <v>234</v>
      </c>
      <c r="G245" s="22">
        <f t="shared" si="28"/>
        <v>72</v>
      </c>
      <c r="H245" s="87"/>
      <c r="I245" s="21"/>
      <c r="J245" s="20">
        <f t="shared" si="25"/>
        <v>0</v>
      </c>
      <c r="K245" s="21">
        <f t="shared" si="23"/>
        <v>0</v>
      </c>
      <c r="L245" s="64">
        <f t="shared" si="24"/>
        <v>0</v>
      </c>
      <c r="M245" s="17">
        <v>72</v>
      </c>
      <c r="T245" s="52">
        <f t="shared" si="29"/>
        <v>72</v>
      </c>
      <c r="U245" s="53">
        <f t="shared" si="26"/>
        <v>0</v>
      </c>
      <c r="Y245" s="83">
        <v>90.83532013902852</v>
      </c>
      <c r="Z245" s="17">
        <f t="shared" si="27"/>
        <v>116.26920977795652</v>
      </c>
    </row>
    <row r="246" spans="1:26" ht="24" customHeight="1">
      <c r="A246" s="70">
        <v>68</v>
      </c>
      <c r="B246" s="11" t="s">
        <v>453</v>
      </c>
      <c r="C246" s="10"/>
      <c r="D246" s="10" t="s">
        <v>454</v>
      </c>
      <c r="E246" s="10"/>
      <c r="F246" s="7" t="s">
        <v>234</v>
      </c>
      <c r="G246" s="22">
        <f t="shared" si="28"/>
        <v>6</v>
      </c>
      <c r="H246" s="87"/>
      <c r="I246" s="21"/>
      <c r="J246" s="20">
        <f t="shared" si="25"/>
        <v>0</v>
      </c>
      <c r="K246" s="21">
        <f aca="true" t="shared" si="30" ref="K246:K263">I246*G246</f>
        <v>0</v>
      </c>
      <c r="L246" s="64">
        <f aca="true" t="shared" si="31" ref="L246:L263">K246+J246</f>
        <v>0</v>
      </c>
      <c r="M246" s="17">
        <v>6</v>
      </c>
      <c r="T246" s="52">
        <f t="shared" si="29"/>
        <v>6</v>
      </c>
      <c r="U246" s="53">
        <f t="shared" si="26"/>
        <v>0</v>
      </c>
      <c r="Y246" s="83">
        <v>90.83532013902852</v>
      </c>
      <c r="Z246" s="17">
        <f t="shared" si="27"/>
        <v>116.26920977795652</v>
      </c>
    </row>
    <row r="247" spans="1:26" ht="63.75" customHeight="1">
      <c r="A247" s="70">
        <v>69</v>
      </c>
      <c r="B247" s="11" t="s">
        <v>455</v>
      </c>
      <c r="C247" s="10"/>
      <c r="D247" s="10" t="s">
        <v>456</v>
      </c>
      <c r="E247" s="10" t="s">
        <v>390</v>
      </c>
      <c r="F247" s="7" t="s">
        <v>234</v>
      </c>
      <c r="G247" s="22">
        <f t="shared" si="28"/>
        <v>214</v>
      </c>
      <c r="H247" s="87"/>
      <c r="I247" s="21"/>
      <c r="J247" s="20">
        <f t="shared" si="25"/>
        <v>0</v>
      </c>
      <c r="K247" s="21">
        <f t="shared" si="30"/>
        <v>0</v>
      </c>
      <c r="L247" s="64">
        <f t="shared" si="31"/>
        <v>0</v>
      </c>
      <c r="M247" s="17">
        <v>214</v>
      </c>
      <c r="T247" s="52">
        <f t="shared" si="29"/>
        <v>214</v>
      </c>
      <c r="U247" s="53">
        <f t="shared" si="26"/>
        <v>0</v>
      </c>
      <c r="Y247" s="83">
        <v>64.51612903225806</v>
      </c>
      <c r="Z247" s="17">
        <f t="shared" si="27"/>
        <v>82.58064516129032</v>
      </c>
    </row>
    <row r="248" spans="1:26" ht="21.75" customHeight="1">
      <c r="A248" s="66">
        <v>70</v>
      </c>
      <c r="B248" s="5" t="s">
        <v>103</v>
      </c>
      <c r="C248" s="5" t="s">
        <v>457</v>
      </c>
      <c r="D248" s="10" t="s">
        <v>458</v>
      </c>
      <c r="E248" s="11" t="s">
        <v>355</v>
      </c>
      <c r="F248" s="7" t="s">
        <v>234</v>
      </c>
      <c r="G248" s="22">
        <f t="shared" si="28"/>
        <v>136</v>
      </c>
      <c r="H248" s="87"/>
      <c r="I248" s="21"/>
      <c r="J248" s="20">
        <f t="shared" si="25"/>
        <v>0</v>
      </c>
      <c r="K248" s="21">
        <f t="shared" si="30"/>
        <v>0</v>
      </c>
      <c r="L248" s="64">
        <f t="shared" si="31"/>
        <v>0</v>
      </c>
      <c r="M248" s="17">
        <v>136</v>
      </c>
      <c r="T248" s="52">
        <f t="shared" si="29"/>
        <v>136</v>
      </c>
      <c r="U248" s="53">
        <f t="shared" si="26"/>
        <v>0</v>
      </c>
      <c r="Y248" s="83">
        <v>90.83870967741936</v>
      </c>
      <c r="Z248" s="17">
        <f t="shared" si="27"/>
        <v>116.27354838709678</v>
      </c>
    </row>
    <row r="249" spans="1:26" ht="15.75">
      <c r="A249" s="70">
        <v>71</v>
      </c>
      <c r="B249" s="5" t="s">
        <v>459</v>
      </c>
      <c r="C249" s="6"/>
      <c r="D249" s="10" t="s">
        <v>460</v>
      </c>
      <c r="E249" s="10"/>
      <c r="F249" s="7" t="s">
        <v>234</v>
      </c>
      <c r="G249" s="22">
        <f t="shared" si="28"/>
        <v>6</v>
      </c>
      <c r="H249" s="87"/>
      <c r="I249" s="21"/>
      <c r="J249" s="20">
        <f t="shared" si="25"/>
        <v>0</v>
      </c>
      <c r="K249" s="21">
        <f t="shared" si="30"/>
        <v>0</v>
      </c>
      <c r="L249" s="64">
        <f t="shared" si="31"/>
        <v>0</v>
      </c>
      <c r="M249" s="17">
        <v>6</v>
      </c>
      <c r="T249" s="52">
        <f t="shared" si="29"/>
        <v>6</v>
      </c>
      <c r="U249" s="53">
        <f t="shared" si="26"/>
        <v>0</v>
      </c>
      <c r="Y249" s="83">
        <v>90.83870967741936</v>
      </c>
      <c r="Z249" s="17">
        <f t="shared" si="27"/>
        <v>116.27354838709677</v>
      </c>
    </row>
    <row r="250" spans="1:26" ht="35.25" customHeight="1">
      <c r="A250" s="70">
        <v>72</v>
      </c>
      <c r="B250" s="5" t="s">
        <v>461</v>
      </c>
      <c r="C250" s="6" t="s">
        <v>462</v>
      </c>
      <c r="D250" s="11" t="s">
        <v>463</v>
      </c>
      <c r="E250" s="11" t="s">
        <v>355</v>
      </c>
      <c r="F250" s="7" t="s">
        <v>234</v>
      </c>
      <c r="G250" s="22">
        <f t="shared" si="28"/>
        <v>214</v>
      </c>
      <c r="H250" s="87"/>
      <c r="I250" s="21"/>
      <c r="J250" s="20">
        <f t="shared" si="25"/>
        <v>0</v>
      </c>
      <c r="K250" s="21">
        <f t="shared" si="30"/>
        <v>0</v>
      </c>
      <c r="L250" s="64">
        <f t="shared" si="31"/>
        <v>0</v>
      </c>
      <c r="M250" s="17">
        <v>214</v>
      </c>
      <c r="T250" s="52">
        <f t="shared" si="29"/>
        <v>214</v>
      </c>
      <c r="U250" s="53">
        <f t="shared" si="26"/>
        <v>0</v>
      </c>
      <c r="Y250" s="83">
        <v>120.96774193548387</v>
      </c>
      <c r="Z250" s="17">
        <f t="shared" si="27"/>
        <v>154.83870967741936</v>
      </c>
    </row>
    <row r="251" spans="1:26" ht="57" customHeight="1">
      <c r="A251" s="66">
        <v>73</v>
      </c>
      <c r="B251" s="11" t="s">
        <v>105</v>
      </c>
      <c r="C251" s="11" t="s">
        <v>359</v>
      </c>
      <c r="D251" s="10"/>
      <c r="E251" s="10" t="s">
        <v>78</v>
      </c>
      <c r="F251" s="7" t="s">
        <v>234</v>
      </c>
      <c r="G251" s="22">
        <f t="shared" si="28"/>
        <v>6</v>
      </c>
      <c r="H251" s="84"/>
      <c r="I251" s="21"/>
      <c r="J251" s="20">
        <f aca="true" t="shared" si="32" ref="J251:J314">G251*H251</f>
        <v>0</v>
      </c>
      <c r="K251" s="21">
        <f t="shared" si="30"/>
        <v>0</v>
      </c>
      <c r="L251" s="64">
        <f t="shared" si="31"/>
        <v>0</v>
      </c>
      <c r="M251" s="17">
        <v>6</v>
      </c>
      <c r="T251" s="52">
        <f t="shared" si="29"/>
        <v>6</v>
      </c>
      <c r="U251" s="53">
        <f t="shared" si="26"/>
        <v>0</v>
      </c>
      <c r="Y251" s="83">
        <v>90.83532013902852</v>
      </c>
      <c r="Z251" s="17">
        <f t="shared" si="27"/>
        <v>116.26920977795652</v>
      </c>
    </row>
    <row r="252" spans="1:26" ht="42" customHeight="1">
      <c r="A252" s="70">
        <v>74</v>
      </c>
      <c r="B252" s="11" t="s">
        <v>510</v>
      </c>
      <c r="C252" s="6" t="s">
        <v>499</v>
      </c>
      <c r="D252" s="5"/>
      <c r="E252" s="7" t="s">
        <v>233</v>
      </c>
      <c r="F252" s="7" t="s">
        <v>234</v>
      </c>
      <c r="G252" s="22">
        <f t="shared" si="28"/>
        <v>4</v>
      </c>
      <c r="H252" s="94"/>
      <c r="I252" s="21"/>
      <c r="J252" s="20">
        <f t="shared" si="32"/>
        <v>0</v>
      </c>
      <c r="K252" s="21">
        <f t="shared" si="30"/>
        <v>0</v>
      </c>
      <c r="L252" s="64">
        <f t="shared" si="31"/>
        <v>0</v>
      </c>
      <c r="M252" s="17">
        <v>4</v>
      </c>
      <c r="T252" s="52">
        <f t="shared" si="29"/>
        <v>4</v>
      </c>
      <c r="U252" s="53">
        <f t="shared" si="26"/>
        <v>0</v>
      </c>
      <c r="Y252" s="83">
        <v>26.449800652410296</v>
      </c>
      <c r="Z252" s="17">
        <f t="shared" si="27"/>
        <v>33.85574483508518</v>
      </c>
    </row>
    <row r="253" spans="1:26" ht="15.75">
      <c r="A253" s="70">
        <v>75</v>
      </c>
      <c r="B253" s="11" t="s">
        <v>464</v>
      </c>
      <c r="C253" s="10" t="s">
        <v>364</v>
      </c>
      <c r="D253" s="11"/>
      <c r="E253" s="10" t="s">
        <v>355</v>
      </c>
      <c r="F253" s="7" t="s">
        <v>253</v>
      </c>
      <c r="G253" s="22">
        <f t="shared" si="28"/>
        <v>80</v>
      </c>
      <c r="H253" s="84"/>
      <c r="I253" s="21"/>
      <c r="J253" s="20">
        <f t="shared" si="32"/>
        <v>0</v>
      </c>
      <c r="K253" s="21">
        <f t="shared" si="30"/>
        <v>0</v>
      </c>
      <c r="L253" s="64">
        <f t="shared" si="31"/>
        <v>0</v>
      </c>
      <c r="M253" s="17">
        <v>80</v>
      </c>
      <c r="T253" s="52">
        <f t="shared" si="29"/>
        <v>80</v>
      </c>
      <c r="U253" s="53">
        <f t="shared" si="26"/>
        <v>0</v>
      </c>
      <c r="Y253" s="83">
        <v>90.83532013902852</v>
      </c>
      <c r="Z253" s="17">
        <f t="shared" si="27"/>
        <v>116.2692097779565</v>
      </c>
    </row>
    <row r="254" spans="1:26" ht="15.75">
      <c r="A254" s="66">
        <v>76</v>
      </c>
      <c r="B254" s="11" t="s">
        <v>465</v>
      </c>
      <c r="C254" s="10" t="s">
        <v>466</v>
      </c>
      <c r="D254" s="11"/>
      <c r="E254" s="10" t="s">
        <v>355</v>
      </c>
      <c r="F254" s="7" t="s">
        <v>253</v>
      </c>
      <c r="G254" s="22">
        <f t="shared" si="28"/>
        <v>160</v>
      </c>
      <c r="H254" s="84"/>
      <c r="I254" s="21"/>
      <c r="J254" s="20">
        <f t="shared" si="32"/>
        <v>0</v>
      </c>
      <c r="K254" s="21">
        <f t="shared" si="30"/>
        <v>0</v>
      </c>
      <c r="L254" s="64">
        <f t="shared" si="31"/>
        <v>0</v>
      </c>
      <c r="M254" s="17">
        <v>160</v>
      </c>
      <c r="T254" s="52">
        <f t="shared" si="29"/>
        <v>160</v>
      </c>
      <c r="U254" s="53">
        <f t="shared" si="26"/>
        <v>0</v>
      </c>
      <c r="Y254" s="83">
        <v>90.83532013902852</v>
      </c>
      <c r="Z254" s="17">
        <f t="shared" si="27"/>
        <v>116.2692097779565</v>
      </c>
    </row>
    <row r="255" spans="1:26" ht="31.5">
      <c r="A255" s="70">
        <v>77</v>
      </c>
      <c r="B255" s="5" t="s">
        <v>104</v>
      </c>
      <c r="C255" s="10" t="s">
        <v>337</v>
      </c>
      <c r="D255" s="10"/>
      <c r="E255" s="10" t="s">
        <v>383</v>
      </c>
      <c r="F255" s="7" t="s">
        <v>239</v>
      </c>
      <c r="G255" s="22">
        <f t="shared" si="28"/>
        <v>15</v>
      </c>
      <c r="H255" s="84"/>
      <c r="I255" s="21"/>
      <c r="J255" s="20">
        <f t="shared" si="32"/>
        <v>0</v>
      </c>
      <c r="K255" s="21">
        <f t="shared" si="30"/>
        <v>0</v>
      </c>
      <c r="L255" s="64">
        <f t="shared" si="31"/>
        <v>0</v>
      </c>
      <c r="M255" s="17">
        <v>15</v>
      </c>
      <c r="T255" s="52">
        <f t="shared" si="29"/>
        <v>15</v>
      </c>
      <c r="U255" s="53">
        <f t="shared" si="26"/>
        <v>0</v>
      </c>
      <c r="Y255" s="83">
        <v>154.42004423634847</v>
      </c>
      <c r="Z255" s="17">
        <f t="shared" si="27"/>
        <v>197.65765662252605</v>
      </c>
    </row>
    <row r="256" spans="1:26" ht="15.75">
      <c r="A256" s="70">
        <v>78</v>
      </c>
      <c r="B256" s="5" t="s">
        <v>467</v>
      </c>
      <c r="C256" s="10"/>
      <c r="D256" s="5"/>
      <c r="E256" s="10"/>
      <c r="F256" s="7" t="s">
        <v>239</v>
      </c>
      <c r="G256" s="22">
        <f t="shared" si="28"/>
        <v>30</v>
      </c>
      <c r="H256" s="84"/>
      <c r="I256" s="21"/>
      <c r="J256" s="20">
        <f t="shared" si="32"/>
        <v>0</v>
      </c>
      <c r="K256" s="21">
        <f t="shared" si="30"/>
        <v>0</v>
      </c>
      <c r="L256" s="64">
        <f t="shared" si="31"/>
        <v>0</v>
      </c>
      <c r="M256" s="17">
        <v>30</v>
      </c>
      <c r="T256" s="52">
        <f t="shared" si="29"/>
        <v>30</v>
      </c>
      <c r="U256" s="53">
        <f t="shared" si="26"/>
        <v>0</v>
      </c>
      <c r="Y256" s="83">
        <v>145.3365122224456</v>
      </c>
      <c r="Z256" s="17">
        <f t="shared" si="27"/>
        <v>186.0307356447304</v>
      </c>
    </row>
    <row r="257" spans="1:26" ht="15.75">
      <c r="A257" s="66">
        <v>79</v>
      </c>
      <c r="B257" s="5" t="s">
        <v>468</v>
      </c>
      <c r="C257" s="10"/>
      <c r="D257" s="5"/>
      <c r="E257" s="10"/>
      <c r="F257" s="7" t="s">
        <v>239</v>
      </c>
      <c r="G257" s="22">
        <f t="shared" si="28"/>
        <v>10</v>
      </c>
      <c r="H257" s="84"/>
      <c r="I257" s="21"/>
      <c r="J257" s="20">
        <f t="shared" si="32"/>
        <v>0</v>
      </c>
      <c r="K257" s="21">
        <f t="shared" si="30"/>
        <v>0</v>
      </c>
      <c r="L257" s="64">
        <f t="shared" si="31"/>
        <v>0</v>
      </c>
      <c r="M257" s="17">
        <v>10</v>
      </c>
      <c r="T257" s="52">
        <f t="shared" si="29"/>
        <v>10</v>
      </c>
      <c r="U257" s="53">
        <f t="shared" si="26"/>
        <v>0</v>
      </c>
      <c r="Y257" s="83">
        <v>127.16944819463991</v>
      </c>
      <c r="Z257" s="17">
        <f t="shared" si="27"/>
        <v>162.77689368913906</v>
      </c>
    </row>
    <row r="258" spans="1:26" ht="15.75">
      <c r="A258" s="70">
        <v>80</v>
      </c>
      <c r="B258" s="5" t="s">
        <v>469</v>
      </c>
      <c r="C258" s="10"/>
      <c r="D258" s="5"/>
      <c r="E258" s="10"/>
      <c r="F258" s="7" t="s">
        <v>239</v>
      </c>
      <c r="G258" s="22">
        <f t="shared" si="28"/>
        <v>50</v>
      </c>
      <c r="H258" s="84"/>
      <c r="I258" s="21"/>
      <c r="J258" s="20">
        <f t="shared" si="32"/>
        <v>0</v>
      </c>
      <c r="K258" s="21">
        <f t="shared" si="30"/>
        <v>0</v>
      </c>
      <c r="L258" s="64">
        <f t="shared" si="31"/>
        <v>0</v>
      </c>
      <c r="M258" s="17">
        <v>50</v>
      </c>
      <c r="T258" s="52">
        <f t="shared" si="29"/>
        <v>50</v>
      </c>
      <c r="U258" s="53">
        <f t="shared" si="26"/>
        <v>0</v>
      </c>
      <c r="Y258" s="83">
        <v>90.83532013902852</v>
      </c>
      <c r="Z258" s="17">
        <f t="shared" si="27"/>
        <v>116.26920977795652</v>
      </c>
    </row>
    <row r="259" spans="1:26" ht="15.75">
      <c r="A259" s="70">
        <v>81</v>
      </c>
      <c r="B259" s="5" t="s">
        <v>470</v>
      </c>
      <c r="C259" s="10"/>
      <c r="D259" s="5"/>
      <c r="E259" s="10"/>
      <c r="F259" s="7" t="s">
        <v>239</v>
      </c>
      <c r="G259" s="22">
        <f t="shared" si="28"/>
        <v>160</v>
      </c>
      <c r="H259" s="84"/>
      <c r="I259" s="21"/>
      <c r="J259" s="20">
        <f t="shared" si="32"/>
        <v>0</v>
      </c>
      <c r="K259" s="21">
        <f t="shared" si="30"/>
        <v>0</v>
      </c>
      <c r="L259" s="64">
        <f t="shared" si="31"/>
        <v>0</v>
      </c>
      <c r="M259" s="17">
        <v>160</v>
      </c>
      <c r="T259" s="52">
        <f t="shared" si="29"/>
        <v>160</v>
      </c>
      <c r="U259" s="53">
        <f t="shared" si="26"/>
        <v>0</v>
      </c>
      <c r="Y259" s="83">
        <v>90.83532013902852</v>
      </c>
      <c r="Z259" s="17">
        <f t="shared" si="27"/>
        <v>116.2692097779565</v>
      </c>
    </row>
    <row r="260" spans="1:26" ht="15.75">
      <c r="A260" s="66">
        <v>82</v>
      </c>
      <c r="B260" s="5" t="s">
        <v>471</v>
      </c>
      <c r="C260" s="10"/>
      <c r="D260" s="5"/>
      <c r="E260" s="10"/>
      <c r="F260" s="7" t="s">
        <v>239</v>
      </c>
      <c r="G260" s="22">
        <f t="shared" si="28"/>
        <v>10</v>
      </c>
      <c r="H260" s="84"/>
      <c r="I260" s="21"/>
      <c r="J260" s="20">
        <f t="shared" si="32"/>
        <v>0</v>
      </c>
      <c r="K260" s="21">
        <f t="shared" si="30"/>
        <v>0</v>
      </c>
      <c r="L260" s="64">
        <f t="shared" si="31"/>
        <v>0</v>
      </c>
      <c r="M260" s="17">
        <v>10</v>
      </c>
      <c r="T260" s="52">
        <f t="shared" si="29"/>
        <v>10</v>
      </c>
      <c r="U260" s="53">
        <f t="shared" si="26"/>
        <v>0</v>
      </c>
      <c r="Y260" s="83">
        <v>90.83532013902852</v>
      </c>
      <c r="Z260" s="17">
        <f t="shared" si="27"/>
        <v>116.2692097779565</v>
      </c>
    </row>
    <row r="261" spans="1:26" ht="15.75">
      <c r="A261" s="70">
        <v>83</v>
      </c>
      <c r="B261" s="5" t="s">
        <v>472</v>
      </c>
      <c r="C261" s="10"/>
      <c r="D261" s="5"/>
      <c r="E261" s="10"/>
      <c r="F261" s="7" t="s">
        <v>239</v>
      </c>
      <c r="G261" s="22">
        <f t="shared" si="28"/>
        <v>5</v>
      </c>
      <c r="H261" s="84"/>
      <c r="I261" s="21"/>
      <c r="J261" s="20">
        <f t="shared" si="32"/>
        <v>0</v>
      </c>
      <c r="K261" s="21">
        <f t="shared" si="30"/>
        <v>0</v>
      </c>
      <c r="L261" s="64">
        <f t="shared" si="31"/>
        <v>0</v>
      </c>
      <c r="M261" s="17">
        <v>5</v>
      </c>
      <c r="T261" s="52">
        <f t="shared" si="29"/>
        <v>5</v>
      </c>
      <c r="U261" s="53">
        <f t="shared" si="26"/>
        <v>0</v>
      </c>
      <c r="Y261" s="83">
        <v>90.83532013902852</v>
      </c>
      <c r="Z261" s="17">
        <f t="shared" si="27"/>
        <v>116.2692097779565</v>
      </c>
    </row>
    <row r="262" spans="1:26" ht="15.75">
      <c r="A262" s="70">
        <v>84</v>
      </c>
      <c r="B262" s="5" t="s">
        <v>473</v>
      </c>
      <c r="C262" s="10"/>
      <c r="D262" s="5"/>
      <c r="E262" s="10"/>
      <c r="F262" s="7" t="s">
        <v>239</v>
      </c>
      <c r="G262" s="22">
        <f t="shared" si="28"/>
        <v>5</v>
      </c>
      <c r="H262" s="84"/>
      <c r="I262" s="21"/>
      <c r="J262" s="20">
        <f t="shared" si="32"/>
        <v>0</v>
      </c>
      <c r="K262" s="21">
        <f t="shared" si="30"/>
        <v>0</v>
      </c>
      <c r="L262" s="64">
        <f t="shared" si="31"/>
        <v>0</v>
      </c>
      <c r="M262" s="17">
        <v>5</v>
      </c>
      <c r="T262" s="52">
        <f t="shared" si="29"/>
        <v>5</v>
      </c>
      <c r="U262" s="53">
        <f t="shared" si="26"/>
        <v>0</v>
      </c>
      <c r="Y262" s="83">
        <v>90.83532013902852</v>
      </c>
      <c r="Z262" s="17">
        <f t="shared" si="27"/>
        <v>116.2692097779565</v>
      </c>
    </row>
    <row r="263" spans="1:26" ht="47.25" customHeight="1">
      <c r="A263" s="66">
        <v>85</v>
      </c>
      <c r="B263" s="11" t="s">
        <v>474</v>
      </c>
      <c r="C263" s="10"/>
      <c r="D263" s="10"/>
      <c r="E263" s="10" t="s">
        <v>65</v>
      </c>
      <c r="F263" s="7" t="s">
        <v>263</v>
      </c>
      <c r="G263" s="22">
        <v>248</v>
      </c>
      <c r="H263" s="84"/>
      <c r="I263" s="21"/>
      <c r="J263" s="20">
        <f t="shared" si="32"/>
        <v>0</v>
      </c>
      <c r="K263" s="21">
        <f t="shared" si="30"/>
        <v>0</v>
      </c>
      <c r="L263" s="64">
        <f t="shared" si="31"/>
        <v>0</v>
      </c>
      <c r="T263" s="52">
        <f t="shared" si="29"/>
        <v>0</v>
      </c>
      <c r="U263" s="53">
        <f t="shared" si="26"/>
        <v>-248</v>
      </c>
      <c r="Y263" s="83">
        <v>92.74193548387098</v>
      </c>
      <c r="Z263" s="17">
        <f t="shared" si="27"/>
        <v>118.70967741935483</v>
      </c>
    </row>
    <row r="264" spans="1:26" ht="14.25" customHeight="1">
      <c r="A264" s="69"/>
      <c r="B264" s="40" t="s">
        <v>206</v>
      </c>
      <c r="C264" s="35"/>
      <c r="D264" s="35"/>
      <c r="E264" s="35"/>
      <c r="F264" s="36"/>
      <c r="G264" s="37">
        <f t="shared" si="28"/>
        <v>0</v>
      </c>
      <c r="H264" s="38"/>
      <c r="I264" s="39"/>
      <c r="J264" s="38">
        <f>SUM(J179:J263)</f>
        <v>0</v>
      </c>
      <c r="K264" s="111">
        <f>SUM(K179:K263)</f>
        <v>0</v>
      </c>
      <c r="L264" s="111">
        <f>SUM(L179:L263)</f>
        <v>0</v>
      </c>
      <c r="T264" s="52">
        <f t="shared" si="29"/>
        <v>0</v>
      </c>
      <c r="U264" s="53">
        <f t="shared" si="26"/>
        <v>0</v>
      </c>
      <c r="Z264" s="17" t="e">
        <f t="shared" si="27"/>
        <v>#DIV/0!</v>
      </c>
    </row>
    <row r="265" spans="1:26" ht="15.75">
      <c r="A265" s="70"/>
      <c r="B265" s="9" t="s">
        <v>475</v>
      </c>
      <c r="C265" s="10"/>
      <c r="D265" s="10"/>
      <c r="E265" s="10"/>
      <c r="F265" s="7"/>
      <c r="G265" s="22">
        <f t="shared" si="28"/>
        <v>0</v>
      </c>
      <c r="H265" s="20"/>
      <c r="I265" s="21"/>
      <c r="J265" s="20">
        <f t="shared" si="32"/>
        <v>0</v>
      </c>
      <c r="K265" s="21">
        <f>G265*I265</f>
        <v>0</v>
      </c>
      <c r="L265" s="64">
        <f>J265+K265</f>
        <v>0</v>
      </c>
      <c r="T265" s="52">
        <f t="shared" si="29"/>
        <v>0</v>
      </c>
      <c r="U265" s="53">
        <f t="shared" si="26"/>
        <v>0</v>
      </c>
      <c r="Z265" s="17" t="e">
        <f t="shared" si="27"/>
        <v>#DIV/0!</v>
      </c>
    </row>
    <row r="266" spans="1:26" ht="33.75" customHeight="1">
      <c r="A266" s="70">
        <v>1</v>
      </c>
      <c r="B266" s="5" t="s">
        <v>535</v>
      </c>
      <c r="C266" s="10" t="s">
        <v>88</v>
      </c>
      <c r="D266" s="11"/>
      <c r="E266" s="10" t="s">
        <v>66</v>
      </c>
      <c r="F266" s="7" t="s">
        <v>234</v>
      </c>
      <c r="G266" s="22">
        <f t="shared" si="28"/>
        <v>2</v>
      </c>
      <c r="H266" s="20"/>
      <c r="I266" s="21"/>
      <c r="J266" s="20">
        <f t="shared" si="32"/>
        <v>0</v>
      </c>
      <c r="K266" s="21">
        <f>G266*I266</f>
        <v>0</v>
      </c>
      <c r="L266" s="64">
        <f>J266+K266</f>
        <v>0</v>
      </c>
      <c r="N266" s="17">
        <v>2</v>
      </c>
      <c r="T266" s="52">
        <f t="shared" si="29"/>
        <v>2</v>
      </c>
      <c r="U266" s="53">
        <f t="shared" si="26"/>
        <v>0</v>
      </c>
      <c r="Y266" s="83">
        <v>999.1854838709678</v>
      </c>
      <c r="Z266" s="17">
        <f t="shared" si="27"/>
        <v>1278.9574193548387</v>
      </c>
    </row>
    <row r="267" spans="1:26" ht="49.5" customHeight="1">
      <c r="A267" s="70">
        <v>2</v>
      </c>
      <c r="B267" s="5" t="s">
        <v>106</v>
      </c>
      <c r="C267" s="11" t="s">
        <v>389</v>
      </c>
      <c r="D267" s="11"/>
      <c r="E267" s="11" t="s">
        <v>390</v>
      </c>
      <c r="F267" s="7" t="s">
        <v>234</v>
      </c>
      <c r="G267" s="22">
        <f t="shared" si="28"/>
        <v>9</v>
      </c>
      <c r="H267" s="84"/>
      <c r="I267" s="21"/>
      <c r="J267" s="20">
        <f t="shared" si="32"/>
        <v>0</v>
      </c>
      <c r="K267" s="21">
        <f>G267*I267</f>
        <v>0</v>
      </c>
      <c r="L267" s="64">
        <f>J267+K267</f>
        <v>0</v>
      </c>
      <c r="N267" s="17">
        <v>9</v>
      </c>
      <c r="T267" s="52">
        <f t="shared" si="29"/>
        <v>9</v>
      </c>
      <c r="U267" s="53">
        <f t="shared" si="26"/>
        <v>0</v>
      </c>
      <c r="Y267" s="83">
        <v>466.7822580645161</v>
      </c>
      <c r="Z267" s="17">
        <f t="shared" si="27"/>
        <v>597.4812903225807</v>
      </c>
    </row>
    <row r="268" spans="1:26" ht="15.75">
      <c r="A268" s="70">
        <v>3</v>
      </c>
      <c r="B268" s="5" t="s">
        <v>476</v>
      </c>
      <c r="C268" s="10"/>
      <c r="D268" s="10"/>
      <c r="E268" s="10"/>
      <c r="F268" s="7" t="s">
        <v>234</v>
      </c>
      <c r="G268" s="22">
        <f t="shared" si="28"/>
        <v>1</v>
      </c>
      <c r="H268" s="84"/>
      <c r="I268" s="21"/>
      <c r="J268" s="20">
        <f t="shared" si="32"/>
        <v>0</v>
      </c>
      <c r="K268" s="21">
        <f>I268*G268</f>
        <v>0</v>
      </c>
      <c r="L268" s="64">
        <f>K268+J268</f>
        <v>0</v>
      </c>
      <c r="N268" s="17">
        <v>1</v>
      </c>
      <c r="T268" s="52">
        <f t="shared" si="29"/>
        <v>1</v>
      </c>
      <c r="U268" s="53">
        <f aca="true" t="shared" si="33" ref="U268:U331">T268-G268</f>
        <v>0</v>
      </c>
      <c r="Y268" s="83">
        <v>466.7822580645161</v>
      </c>
      <c r="Z268" s="17">
        <f t="shared" si="27"/>
        <v>597.4812903225807</v>
      </c>
    </row>
    <row r="269" spans="1:26" ht="15.75">
      <c r="A269" s="70">
        <v>4</v>
      </c>
      <c r="B269" s="6" t="s">
        <v>477</v>
      </c>
      <c r="C269" s="10"/>
      <c r="D269" s="10"/>
      <c r="E269" s="10"/>
      <c r="F269" s="7" t="s">
        <v>234</v>
      </c>
      <c r="G269" s="22">
        <f aca="true" t="shared" si="34" ref="G269:G333">T269</f>
        <v>11</v>
      </c>
      <c r="H269" s="84"/>
      <c r="I269" s="21"/>
      <c r="J269" s="20">
        <f t="shared" si="32"/>
        <v>0</v>
      </c>
      <c r="K269" s="21">
        <f aca="true" t="shared" si="35" ref="K269:K332">I269*G269</f>
        <v>0</v>
      </c>
      <c r="L269" s="64">
        <f aca="true" t="shared" si="36" ref="L269:L332">K269+J269</f>
        <v>0</v>
      </c>
      <c r="N269" s="17">
        <v>11</v>
      </c>
      <c r="T269" s="52">
        <f t="shared" si="29"/>
        <v>11</v>
      </c>
      <c r="U269" s="53">
        <f t="shared" si="33"/>
        <v>0</v>
      </c>
      <c r="Y269" s="83">
        <v>466.7822580645161</v>
      </c>
      <c r="Z269" s="17">
        <f aca="true" t="shared" si="37" ref="Z269:Z332">((H269+Y269)*G269*1.28-(H269*G269))/G269</f>
        <v>597.4812903225807</v>
      </c>
    </row>
    <row r="270" spans="1:26" ht="15.75">
      <c r="A270" s="70">
        <v>5</v>
      </c>
      <c r="B270" s="6" t="s">
        <v>478</v>
      </c>
      <c r="C270" s="10"/>
      <c r="D270" s="10"/>
      <c r="E270" s="10"/>
      <c r="F270" s="7" t="s">
        <v>234</v>
      </c>
      <c r="G270" s="22">
        <f t="shared" si="34"/>
        <v>3</v>
      </c>
      <c r="H270" s="84"/>
      <c r="I270" s="21"/>
      <c r="J270" s="20">
        <f t="shared" si="32"/>
        <v>0</v>
      </c>
      <c r="K270" s="21">
        <f t="shared" si="35"/>
        <v>0</v>
      </c>
      <c r="L270" s="64">
        <f t="shared" si="36"/>
        <v>0</v>
      </c>
      <c r="N270" s="17">
        <v>3</v>
      </c>
      <c r="T270" s="52">
        <f t="shared" si="29"/>
        <v>3</v>
      </c>
      <c r="U270" s="53">
        <f t="shared" si="33"/>
        <v>0</v>
      </c>
      <c r="Y270" s="83">
        <v>466.7822580645161</v>
      </c>
      <c r="Z270" s="17">
        <f t="shared" si="37"/>
        <v>597.4812903225805</v>
      </c>
    </row>
    <row r="271" spans="1:26" ht="47.25">
      <c r="A271" s="70">
        <v>6</v>
      </c>
      <c r="B271" s="5" t="s">
        <v>107</v>
      </c>
      <c r="C271" s="11" t="s">
        <v>389</v>
      </c>
      <c r="D271" s="11"/>
      <c r="E271" s="11" t="s">
        <v>355</v>
      </c>
      <c r="F271" s="7" t="s">
        <v>234</v>
      </c>
      <c r="G271" s="22">
        <f t="shared" si="34"/>
        <v>31</v>
      </c>
      <c r="H271" s="84"/>
      <c r="I271" s="21"/>
      <c r="J271" s="20">
        <f t="shared" si="32"/>
        <v>0</v>
      </c>
      <c r="K271" s="21">
        <f t="shared" si="35"/>
        <v>0</v>
      </c>
      <c r="L271" s="64">
        <f t="shared" si="36"/>
        <v>0</v>
      </c>
      <c r="N271" s="17">
        <v>31</v>
      </c>
      <c r="T271" s="52">
        <f aca="true" t="shared" si="38" ref="T271:T331">SUM(M271:S271)</f>
        <v>31</v>
      </c>
      <c r="U271" s="53">
        <f t="shared" si="33"/>
        <v>0</v>
      </c>
      <c r="Y271" s="83">
        <v>466.782258064516</v>
      </c>
      <c r="Z271" s="17">
        <f t="shared" si="37"/>
        <v>597.4812903225804</v>
      </c>
    </row>
    <row r="272" spans="1:26" ht="15.75">
      <c r="A272" s="70">
        <v>7</v>
      </c>
      <c r="B272" s="6" t="s">
        <v>479</v>
      </c>
      <c r="C272" s="10"/>
      <c r="D272" s="10"/>
      <c r="E272" s="10"/>
      <c r="F272" s="7" t="s">
        <v>234</v>
      </c>
      <c r="G272" s="22">
        <f t="shared" si="34"/>
        <v>13</v>
      </c>
      <c r="H272" s="84"/>
      <c r="I272" s="21"/>
      <c r="J272" s="20">
        <f t="shared" si="32"/>
        <v>0</v>
      </c>
      <c r="K272" s="21">
        <f t="shared" si="35"/>
        <v>0</v>
      </c>
      <c r="L272" s="64">
        <f t="shared" si="36"/>
        <v>0</v>
      </c>
      <c r="N272" s="17">
        <v>13</v>
      </c>
      <c r="T272" s="52">
        <f t="shared" si="38"/>
        <v>13</v>
      </c>
      <c r="U272" s="53">
        <f t="shared" si="33"/>
        <v>0</v>
      </c>
      <c r="Y272" s="83">
        <v>466.782258064516</v>
      </c>
      <c r="Z272" s="17">
        <f t="shared" si="37"/>
        <v>597.4812903225804</v>
      </c>
    </row>
    <row r="273" spans="1:26" ht="15.75">
      <c r="A273" s="70">
        <v>8</v>
      </c>
      <c r="B273" s="6" t="s">
        <v>480</v>
      </c>
      <c r="C273" s="10"/>
      <c r="D273" s="10"/>
      <c r="E273" s="10"/>
      <c r="F273" s="7" t="s">
        <v>234</v>
      </c>
      <c r="G273" s="22">
        <f t="shared" si="34"/>
        <v>15</v>
      </c>
      <c r="H273" s="84"/>
      <c r="I273" s="21"/>
      <c r="J273" s="20">
        <f t="shared" si="32"/>
        <v>0</v>
      </c>
      <c r="K273" s="21">
        <f t="shared" si="35"/>
        <v>0</v>
      </c>
      <c r="L273" s="64">
        <f t="shared" si="36"/>
        <v>0</v>
      </c>
      <c r="N273" s="17">
        <v>15</v>
      </c>
      <c r="T273" s="52">
        <f t="shared" si="38"/>
        <v>15</v>
      </c>
      <c r="U273" s="53">
        <f t="shared" si="33"/>
        <v>0</v>
      </c>
      <c r="Y273" s="83">
        <v>466.782258064516</v>
      </c>
      <c r="Z273" s="17">
        <f t="shared" si="37"/>
        <v>597.4812903225805</v>
      </c>
    </row>
    <row r="274" spans="1:26" ht="15.75">
      <c r="A274" s="70">
        <v>9</v>
      </c>
      <c r="B274" s="6" t="s">
        <v>481</v>
      </c>
      <c r="C274" s="10"/>
      <c r="D274" s="10"/>
      <c r="E274" s="10"/>
      <c r="F274" s="7" t="s">
        <v>234</v>
      </c>
      <c r="G274" s="22">
        <f t="shared" si="34"/>
        <v>8</v>
      </c>
      <c r="H274" s="84"/>
      <c r="I274" s="21"/>
      <c r="J274" s="20">
        <f t="shared" si="32"/>
        <v>0</v>
      </c>
      <c r="K274" s="21">
        <f t="shared" si="35"/>
        <v>0</v>
      </c>
      <c r="L274" s="64">
        <f t="shared" si="36"/>
        <v>0</v>
      </c>
      <c r="N274" s="17">
        <v>8</v>
      </c>
      <c r="T274" s="52">
        <f t="shared" si="38"/>
        <v>8</v>
      </c>
      <c r="U274" s="53">
        <f t="shared" si="33"/>
        <v>0</v>
      </c>
      <c r="Y274" s="83">
        <v>466.782258064516</v>
      </c>
      <c r="Z274" s="17">
        <f t="shared" si="37"/>
        <v>597.4812903225804</v>
      </c>
    </row>
    <row r="275" spans="1:26" ht="15.75">
      <c r="A275" s="70">
        <v>10</v>
      </c>
      <c r="B275" s="6" t="s">
        <v>482</v>
      </c>
      <c r="C275" s="10"/>
      <c r="D275" s="10"/>
      <c r="E275" s="10"/>
      <c r="F275" s="7" t="s">
        <v>234</v>
      </c>
      <c r="G275" s="22">
        <f t="shared" si="34"/>
        <v>2</v>
      </c>
      <c r="H275" s="84"/>
      <c r="I275" s="21"/>
      <c r="J275" s="20">
        <f t="shared" si="32"/>
        <v>0</v>
      </c>
      <c r="K275" s="21">
        <f t="shared" si="35"/>
        <v>0</v>
      </c>
      <c r="L275" s="64">
        <f t="shared" si="36"/>
        <v>0</v>
      </c>
      <c r="N275" s="17">
        <v>2</v>
      </c>
      <c r="T275" s="52">
        <f t="shared" si="38"/>
        <v>2</v>
      </c>
      <c r="U275" s="53">
        <f t="shared" si="33"/>
        <v>0</v>
      </c>
      <c r="Y275" s="83">
        <v>466.782258064516</v>
      </c>
      <c r="Z275" s="17">
        <f t="shared" si="37"/>
        <v>597.4812903225804</v>
      </c>
    </row>
    <row r="276" spans="1:26" ht="47.25">
      <c r="A276" s="70">
        <v>11</v>
      </c>
      <c r="B276" s="5" t="s">
        <v>222</v>
      </c>
      <c r="C276" s="11" t="s">
        <v>389</v>
      </c>
      <c r="D276" s="11"/>
      <c r="E276" s="11" t="s">
        <v>355</v>
      </c>
      <c r="F276" s="7" t="s">
        <v>234</v>
      </c>
      <c r="G276" s="22">
        <f t="shared" si="34"/>
        <v>1</v>
      </c>
      <c r="H276" s="84"/>
      <c r="I276" s="21"/>
      <c r="J276" s="20">
        <f t="shared" si="32"/>
        <v>0</v>
      </c>
      <c r="K276" s="21">
        <f t="shared" si="35"/>
        <v>0</v>
      </c>
      <c r="L276" s="64">
        <f t="shared" si="36"/>
        <v>0</v>
      </c>
      <c r="N276" s="17">
        <v>1</v>
      </c>
      <c r="T276" s="52">
        <f t="shared" si="38"/>
        <v>1</v>
      </c>
      <c r="U276" s="53">
        <f t="shared" si="33"/>
        <v>0</v>
      </c>
      <c r="Y276" s="83">
        <v>466.782258064516</v>
      </c>
      <c r="Z276" s="17">
        <f t="shared" si="37"/>
        <v>597.4812903225804</v>
      </c>
    </row>
    <row r="277" spans="1:26" ht="15.75">
      <c r="A277" s="70">
        <v>12</v>
      </c>
      <c r="B277" s="6" t="s">
        <v>399</v>
      </c>
      <c r="C277" s="10"/>
      <c r="D277" s="10"/>
      <c r="E277" s="10"/>
      <c r="F277" s="7" t="s">
        <v>234</v>
      </c>
      <c r="G277" s="22">
        <f t="shared" si="34"/>
        <v>8</v>
      </c>
      <c r="H277" s="84"/>
      <c r="I277" s="21"/>
      <c r="J277" s="20">
        <f t="shared" si="32"/>
        <v>0</v>
      </c>
      <c r="K277" s="21">
        <f t="shared" si="35"/>
        <v>0</v>
      </c>
      <c r="L277" s="64">
        <f t="shared" si="36"/>
        <v>0</v>
      </c>
      <c r="N277" s="17">
        <v>8</v>
      </c>
      <c r="T277" s="52">
        <f t="shared" si="38"/>
        <v>8</v>
      </c>
      <c r="U277" s="53">
        <f t="shared" si="33"/>
        <v>0</v>
      </c>
      <c r="Y277" s="83">
        <v>466.782258064516</v>
      </c>
      <c r="Z277" s="17">
        <f t="shared" si="37"/>
        <v>597.4812903225804</v>
      </c>
    </row>
    <row r="278" spans="1:26" ht="15.75">
      <c r="A278" s="70">
        <v>13</v>
      </c>
      <c r="B278" s="6" t="s">
        <v>400</v>
      </c>
      <c r="C278" s="10"/>
      <c r="D278" s="10"/>
      <c r="E278" s="10"/>
      <c r="F278" s="7" t="s">
        <v>234</v>
      </c>
      <c r="G278" s="22">
        <f t="shared" si="34"/>
        <v>3</v>
      </c>
      <c r="H278" s="84"/>
      <c r="I278" s="21"/>
      <c r="J278" s="20">
        <f t="shared" si="32"/>
        <v>0</v>
      </c>
      <c r="K278" s="21">
        <f t="shared" si="35"/>
        <v>0</v>
      </c>
      <c r="L278" s="64">
        <f t="shared" si="36"/>
        <v>0</v>
      </c>
      <c r="N278" s="17">
        <v>3</v>
      </c>
      <c r="T278" s="52">
        <f t="shared" si="38"/>
        <v>3</v>
      </c>
      <c r="U278" s="53">
        <f t="shared" si="33"/>
        <v>0</v>
      </c>
      <c r="Y278" s="83">
        <v>466.782258064516</v>
      </c>
      <c r="Z278" s="17">
        <f t="shared" si="37"/>
        <v>597.4812903225804</v>
      </c>
    </row>
    <row r="279" spans="1:26" ht="15.75">
      <c r="A279" s="70">
        <v>14</v>
      </c>
      <c r="B279" s="6" t="s">
        <v>401</v>
      </c>
      <c r="C279" s="10"/>
      <c r="D279" s="10"/>
      <c r="E279" s="10"/>
      <c r="F279" s="7" t="s">
        <v>234</v>
      </c>
      <c r="G279" s="22">
        <f t="shared" si="34"/>
        <v>9</v>
      </c>
      <c r="H279" s="84"/>
      <c r="I279" s="21"/>
      <c r="J279" s="20">
        <f t="shared" si="32"/>
        <v>0</v>
      </c>
      <c r="K279" s="21">
        <f t="shared" si="35"/>
        <v>0</v>
      </c>
      <c r="L279" s="64">
        <f t="shared" si="36"/>
        <v>0</v>
      </c>
      <c r="N279" s="17">
        <v>9</v>
      </c>
      <c r="T279" s="52">
        <f t="shared" si="38"/>
        <v>9</v>
      </c>
      <c r="U279" s="53">
        <f t="shared" si="33"/>
        <v>0</v>
      </c>
      <c r="Y279" s="83">
        <v>466.782258064516</v>
      </c>
      <c r="Z279" s="17">
        <f t="shared" si="37"/>
        <v>597.4812903225805</v>
      </c>
    </row>
    <row r="280" spans="1:26" ht="15.75">
      <c r="A280" s="70">
        <v>15</v>
      </c>
      <c r="B280" s="6" t="s">
        <v>402</v>
      </c>
      <c r="C280" s="10"/>
      <c r="D280" s="10"/>
      <c r="E280" s="10"/>
      <c r="F280" s="7" t="s">
        <v>234</v>
      </c>
      <c r="G280" s="22">
        <f t="shared" si="34"/>
        <v>25</v>
      </c>
      <c r="H280" s="84"/>
      <c r="I280" s="21"/>
      <c r="J280" s="20">
        <f t="shared" si="32"/>
        <v>0</v>
      </c>
      <c r="K280" s="21">
        <f t="shared" si="35"/>
        <v>0</v>
      </c>
      <c r="L280" s="64">
        <f t="shared" si="36"/>
        <v>0</v>
      </c>
      <c r="N280" s="17">
        <v>25</v>
      </c>
      <c r="T280" s="52">
        <f t="shared" si="38"/>
        <v>25</v>
      </c>
      <c r="U280" s="53">
        <f t="shared" si="33"/>
        <v>0</v>
      </c>
      <c r="Y280" s="83">
        <v>466.782258064516</v>
      </c>
      <c r="Z280" s="17">
        <f t="shared" si="37"/>
        <v>597.4812903225804</v>
      </c>
    </row>
    <row r="281" spans="1:26" ht="15.75">
      <c r="A281" s="70">
        <v>16</v>
      </c>
      <c r="B281" s="6" t="s">
        <v>403</v>
      </c>
      <c r="C281" s="10"/>
      <c r="D281" s="10"/>
      <c r="E281" s="10"/>
      <c r="F281" s="7" t="s">
        <v>234</v>
      </c>
      <c r="G281" s="22">
        <f t="shared" si="34"/>
        <v>2</v>
      </c>
      <c r="H281" s="84"/>
      <c r="I281" s="21"/>
      <c r="J281" s="20">
        <f t="shared" si="32"/>
        <v>0</v>
      </c>
      <c r="K281" s="21">
        <f t="shared" si="35"/>
        <v>0</v>
      </c>
      <c r="L281" s="64">
        <f t="shared" si="36"/>
        <v>0</v>
      </c>
      <c r="N281" s="17">
        <v>2</v>
      </c>
      <c r="T281" s="52">
        <f t="shared" si="38"/>
        <v>2</v>
      </c>
      <c r="U281" s="53">
        <f t="shared" si="33"/>
        <v>0</v>
      </c>
      <c r="Y281" s="83">
        <v>466.782258064516</v>
      </c>
      <c r="Z281" s="17">
        <f t="shared" si="37"/>
        <v>597.4812903225804</v>
      </c>
    </row>
    <row r="282" spans="1:26" ht="15.75">
      <c r="A282" s="70">
        <v>17</v>
      </c>
      <c r="B282" s="6" t="s">
        <v>483</v>
      </c>
      <c r="C282" s="10"/>
      <c r="D282" s="10"/>
      <c r="E282" s="10"/>
      <c r="F282" s="7" t="s">
        <v>234</v>
      </c>
      <c r="G282" s="22">
        <f t="shared" si="34"/>
        <v>8</v>
      </c>
      <c r="H282" s="84"/>
      <c r="I282" s="21"/>
      <c r="J282" s="20">
        <f t="shared" si="32"/>
        <v>0</v>
      </c>
      <c r="K282" s="21">
        <f t="shared" si="35"/>
        <v>0</v>
      </c>
      <c r="L282" s="64">
        <f t="shared" si="36"/>
        <v>0</v>
      </c>
      <c r="N282" s="17">
        <v>8</v>
      </c>
      <c r="T282" s="52">
        <f t="shared" si="38"/>
        <v>8</v>
      </c>
      <c r="U282" s="53">
        <f t="shared" si="33"/>
        <v>0</v>
      </c>
      <c r="Y282" s="83">
        <v>466.782258064516</v>
      </c>
      <c r="Z282" s="17">
        <f t="shared" si="37"/>
        <v>597.4812903225804</v>
      </c>
    </row>
    <row r="283" spans="1:26" ht="47.25">
      <c r="A283" s="70">
        <v>18</v>
      </c>
      <c r="B283" s="5" t="s">
        <v>108</v>
      </c>
      <c r="C283" s="11" t="s">
        <v>389</v>
      </c>
      <c r="D283" s="11"/>
      <c r="E283" s="11" t="s">
        <v>355</v>
      </c>
      <c r="F283" s="7" t="s">
        <v>234</v>
      </c>
      <c r="G283" s="22">
        <f t="shared" si="34"/>
        <v>2</v>
      </c>
      <c r="H283" s="84"/>
      <c r="I283" s="21"/>
      <c r="J283" s="20">
        <f t="shared" si="32"/>
        <v>0</v>
      </c>
      <c r="K283" s="21">
        <f t="shared" si="35"/>
        <v>0</v>
      </c>
      <c r="L283" s="64">
        <f t="shared" si="36"/>
        <v>0</v>
      </c>
      <c r="N283" s="17">
        <v>2</v>
      </c>
      <c r="T283" s="52">
        <f t="shared" si="38"/>
        <v>2</v>
      </c>
      <c r="U283" s="53">
        <f t="shared" si="33"/>
        <v>0</v>
      </c>
      <c r="Y283" s="83">
        <v>466.782258064516</v>
      </c>
      <c r="Z283" s="17">
        <f t="shared" si="37"/>
        <v>597.4812903225804</v>
      </c>
    </row>
    <row r="284" spans="1:26" ht="15.75">
      <c r="A284" s="70">
        <v>19</v>
      </c>
      <c r="B284" s="5" t="s">
        <v>406</v>
      </c>
      <c r="C284" s="10"/>
      <c r="D284" s="10"/>
      <c r="E284" s="10"/>
      <c r="F284" s="7" t="s">
        <v>234</v>
      </c>
      <c r="G284" s="22">
        <f t="shared" si="34"/>
        <v>1</v>
      </c>
      <c r="H284" s="84"/>
      <c r="I284" s="21"/>
      <c r="J284" s="20">
        <f t="shared" si="32"/>
        <v>0</v>
      </c>
      <c r="K284" s="21">
        <f t="shared" si="35"/>
        <v>0</v>
      </c>
      <c r="L284" s="64">
        <f t="shared" si="36"/>
        <v>0</v>
      </c>
      <c r="N284" s="17">
        <v>1</v>
      </c>
      <c r="T284" s="52">
        <f t="shared" si="38"/>
        <v>1</v>
      </c>
      <c r="U284" s="53">
        <f t="shared" si="33"/>
        <v>0</v>
      </c>
      <c r="Y284" s="83">
        <v>466.782258064516</v>
      </c>
      <c r="Z284" s="17">
        <f t="shared" si="37"/>
        <v>597.4812903225804</v>
      </c>
    </row>
    <row r="285" spans="1:26" ht="15.75">
      <c r="A285" s="70">
        <v>20</v>
      </c>
      <c r="B285" s="5" t="s">
        <v>408</v>
      </c>
      <c r="C285" s="10"/>
      <c r="D285" s="10"/>
      <c r="E285" s="10"/>
      <c r="F285" s="7" t="s">
        <v>234</v>
      </c>
      <c r="G285" s="22">
        <f t="shared" si="34"/>
        <v>1</v>
      </c>
      <c r="H285" s="84"/>
      <c r="I285" s="21"/>
      <c r="J285" s="20">
        <f t="shared" si="32"/>
        <v>0</v>
      </c>
      <c r="K285" s="21">
        <f t="shared" si="35"/>
        <v>0</v>
      </c>
      <c r="L285" s="64">
        <f t="shared" si="36"/>
        <v>0</v>
      </c>
      <c r="N285" s="17">
        <v>1</v>
      </c>
      <c r="T285" s="52">
        <f t="shared" si="38"/>
        <v>1</v>
      </c>
      <c r="U285" s="53">
        <f t="shared" si="33"/>
        <v>0</v>
      </c>
      <c r="Y285" s="83">
        <v>466.782258064516</v>
      </c>
      <c r="Z285" s="17">
        <f t="shared" si="37"/>
        <v>597.4812903225804</v>
      </c>
    </row>
    <row r="286" spans="1:26" ht="15.75">
      <c r="A286" s="70">
        <v>21</v>
      </c>
      <c r="B286" s="5" t="s">
        <v>484</v>
      </c>
      <c r="C286" s="10"/>
      <c r="D286" s="10"/>
      <c r="E286" s="10"/>
      <c r="F286" s="7" t="s">
        <v>234</v>
      </c>
      <c r="G286" s="22">
        <f t="shared" si="34"/>
        <v>6</v>
      </c>
      <c r="H286" s="84"/>
      <c r="I286" s="21"/>
      <c r="J286" s="20">
        <f t="shared" si="32"/>
        <v>0</v>
      </c>
      <c r="K286" s="21">
        <f t="shared" si="35"/>
        <v>0</v>
      </c>
      <c r="L286" s="64">
        <f t="shared" si="36"/>
        <v>0</v>
      </c>
      <c r="N286" s="17">
        <v>6</v>
      </c>
      <c r="T286" s="52">
        <f t="shared" si="38"/>
        <v>6</v>
      </c>
      <c r="U286" s="53">
        <f t="shared" si="33"/>
        <v>0</v>
      </c>
      <c r="Y286" s="83">
        <v>466.782258064516</v>
      </c>
      <c r="Z286" s="17">
        <f t="shared" si="37"/>
        <v>597.4812903225804</v>
      </c>
    </row>
    <row r="287" spans="1:26" ht="15.75">
      <c r="A287" s="70">
        <v>22</v>
      </c>
      <c r="B287" s="5" t="s">
        <v>409</v>
      </c>
      <c r="C287" s="10"/>
      <c r="D287" s="10"/>
      <c r="E287" s="10"/>
      <c r="F287" s="7" t="s">
        <v>234</v>
      </c>
      <c r="G287" s="22">
        <f t="shared" si="34"/>
        <v>1</v>
      </c>
      <c r="H287" s="84"/>
      <c r="I287" s="21"/>
      <c r="J287" s="20">
        <f t="shared" si="32"/>
        <v>0</v>
      </c>
      <c r="K287" s="21">
        <f t="shared" si="35"/>
        <v>0</v>
      </c>
      <c r="L287" s="64">
        <f t="shared" si="36"/>
        <v>0</v>
      </c>
      <c r="N287" s="17">
        <v>1</v>
      </c>
      <c r="T287" s="52">
        <f t="shared" si="38"/>
        <v>1</v>
      </c>
      <c r="U287" s="53">
        <f t="shared" si="33"/>
        <v>0</v>
      </c>
      <c r="Y287" s="83">
        <v>466.782258064516</v>
      </c>
      <c r="Z287" s="17">
        <f t="shared" si="37"/>
        <v>597.4812903225804</v>
      </c>
    </row>
    <row r="288" spans="1:26" ht="15.75">
      <c r="A288" s="70">
        <v>23</v>
      </c>
      <c r="B288" s="5" t="s">
        <v>0</v>
      </c>
      <c r="C288" s="10"/>
      <c r="D288" s="10"/>
      <c r="E288" s="10"/>
      <c r="F288" s="7" t="s">
        <v>234</v>
      </c>
      <c r="G288" s="22">
        <f t="shared" si="34"/>
        <v>1</v>
      </c>
      <c r="H288" s="84"/>
      <c r="I288" s="21"/>
      <c r="J288" s="20">
        <f t="shared" si="32"/>
        <v>0</v>
      </c>
      <c r="K288" s="21">
        <f t="shared" si="35"/>
        <v>0</v>
      </c>
      <c r="L288" s="64">
        <f t="shared" si="36"/>
        <v>0</v>
      </c>
      <c r="N288" s="17">
        <v>1</v>
      </c>
      <c r="T288" s="52">
        <f t="shared" si="38"/>
        <v>1</v>
      </c>
      <c r="U288" s="53">
        <f t="shared" si="33"/>
        <v>0</v>
      </c>
      <c r="Y288" s="83">
        <v>466.782258064516</v>
      </c>
      <c r="Z288" s="17">
        <f t="shared" si="37"/>
        <v>597.4812903225804</v>
      </c>
    </row>
    <row r="289" spans="1:26" ht="47.25">
      <c r="A289" s="70">
        <v>24</v>
      </c>
      <c r="B289" s="11" t="s">
        <v>110</v>
      </c>
      <c r="C289" s="11" t="s">
        <v>413</v>
      </c>
      <c r="D289" s="11"/>
      <c r="E289" s="11" t="s">
        <v>355</v>
      </c>
      <c r="F289" s="7" t="s">
        <v>234</v>
      </c>
      <c r="G289" s="22">
        <f t="shared" si="34"/>
        <v>4</v>
      </c>
      <c r="H289" s="84"/>
      <c r="I289" s="21"/>
      <c r="J289" s="20">
        <f t="shared" si="32"/>
        <v>0</v>
      </c>
      <c r="K289" s="21">
        <f t="shared" si="35"/>
        <v>0</v>
      </c>
      <c r="L289" s="64">
        <f t="shared" si="36"/>
        <v>0</v>
      </c>
      <c r="N289" s="17">
        <v>4</v>
      </c>
      <c r="T289" s="52">
        <f t="shared" si="38"/>
        <v>4</v>
      </c>
      <c r="U289" s="53">
        <f t="shared" si="33"/>
        <v>0</v>
      </c>
      <c r="Y289" s="83">
        <v>466.782258064516</v>
      </c>
      <c r="Z289" s="17">
        <f t="shared" si="37"/>
        <v>597.4812903225804</v>
      </c>
    </row>
    <row r="290" spans="1:26" ht="15.75">
      <c r="A290" s="70">
        <v>25</v>
      </c>
      <c r="B290" s="11" t="s">
        <v>414</v>
      </c>
      <c r="C290" s="10"/>
      <c r="D290" s="10"/>
      <c r="E290" s="10"/>
      <c r="F290" s="7" t="s">
        <v>234</v>
      </c>
      <c r="G290" s="22">
        <f t="shared" si="34"/>
        <v>3</v>
      </c>
      <c r="H290" s="84"/>
      <c r="I290" s="21"/>
      <c r="J290" s="20">
        <f t="shared" si="32"/>
        <v>0</v>
      </c>
      <c r="K290" s="21">
        <f t="shared" si="35"/>
        <v>0</v>
      </c>
      <c r="L290" s="64">
        <f t="shared" si="36"/>
        <v>0</v>
      </c>
      <c r="N290" s="17">
        <v>3</v>
      </c>
      <c r="T290" s="52">
        <f t="shared" si="38"/>
        <v>3</v>
      </c>
      <c r="U290" s="53">
        <f t="shared" si="33"/>
        <v>0</v>
      </c>
      <c r="Y290" s="83">
        <v>466.782258064516</v>
      </c>
      <c r="Z290" s="17">
        <f t="shared" si="37"/>
        <v>597.4812903225804</v>
      </c>
    </row>
    <row r="291" spans="1:26" ht="15.75">
      <c r="A291" s="70">
        <v>26</v>
      </c>
      <c r="B291" s="11" t="s">
        <v>415</v>
      </c>
      <c r="C291" s="10"/>
      <c r="D291" s="10"/>
      <c r="E291" s="10"/>
      <c r="F291" s="7" t="s">
        <v>234</v>
      </c>
      <c r="G291" s="22">
        <f t="shared" si="34"/>
        <v>1</v>
      </c>
      <c r="H291" s="84"/>
      <c r="I291" s="21"/>
      <c r="J291" s="20">
        <f t="shared" si="32"/>
        <v>0</v>
      </c>
      <c r="K291" s="21">
        <f t="shared" si="35"/>
        <v>0</v>
      </c>
      <c r="L291" s="64">
        <f t="shared" si="36"/>
        <v>0</v>
      </c>
      <c r="N291" s="17">
        <v>1</v>
      </c>
      <c r="T291" s="52">
        <f t="shared" si="38"/>
        <v>1</v>
      </c>
      <c r="U291" s="53">
        <f t="shared" si="33"/>
        <v>0</v>
      </c>
      <c r="Y291" s="83">
        <v>466.782258064516</v>
      </c>
      <c r="Z291" s="17">
        <f t="shared" si="37"/>
        <v>597.4812903225804</v>
      </c>
    </row>
    <row r="292" spans="1:26" ht="31.5" customHeight="1">
      <c r="A292" s="70">
        <v>27</v>
      </c>
      <c r="B292" s="11" t="s">
        <v>416</v>
      </c>
      <c r="C292" s="10"/>
      <c r="D292" s="10"/>
      <c r="E292" s="10"/>
      <c r="F292" s="7" t="s">
        <v>234</v>
      </c>
      <c r="G292" s="22">
        <f t="shared" si="34"/>
        <v>1</v>
      </c>
      <c r="H292" s="84"/>
      <c r="I292" s="21"/>
      <c r="J292" s="20">
        <f t="shared" si="32"/>
        <v>0</v>
      </c>
      <c r="K292" s="21">
        <f t="shared" si="35"/>
        <v>0</v>
      </c>
      <c r="L292" s="64">
        <f t="shared" si="36"/>
        <v>0</v>
      </c>
      <c r="N292" s="17">
        <v>1</v>
      </c>
      <c r="T292" s="52">
        <f t="shared" si="38"/>
        <v>1</v>
      </c>
      <c r="U292" s="53">
        <f t="shared" si="33"/>
        <v>0</v>
      </c>
      <c r="Y292" s="83">
        <v>466.782258064516</v>
      </c>
      <c r="Z292" s="17">
        <f t="shared" si="37"/>
        <v>597.4812903225804</v>
      </c>
    </row>
    <row r="293" spans="1:26" ht="15.75">
      <c r="A293" s="70">
        <v>28</v>
      </c>
      <c r="B293" s="11" t="s">
        <v>1</v>
      </c>
      <c r="C293" s="10"/>
      <c r="D293" s="10"/>
      <c r="E293" s="10"/>
      <c r="F293" s="7" t="s">
        <v>234</v>
      </c>
      <c r="G293" s="22">
        <f t="shared" si="34"/>
        <v>3</v>
      </c>
      <c r="H293" s="84"/>
      <c r="I293" s="21"/>
      <c r="J293" s="20">
        <f t="shared" si="32"/>
        <v>0</v>
      </c>
      <c r="K293" s="21">
        <f t="shared" si="35"/>
        <v>0</v>
      </c>
      <c r="L293" s="64">
        <f t="shared" si="36"/>
        <v>0</v>
      </c>
      <c r="N293" s="17">
        <v>3</v>
      </c>
      <c r="T293" s="52">
        <f t="shared" si="38"/>
        <v>3</v>
      </c>
      <c r="U293" s="53">
        <f t="shared" si="33"/>
        <v>0</v>
      </c>
      <c r="Y293" s="83">
        <v>466.782258064516</v>
      </c>
      <c r="Z293" s="17">
        <f t="shared" si="37"/>
        <v>597.4812903225804</v>
      </c>
    </row>
    <row r="294" spans="1:26" ht="15.75">
      <c r="A294" s="70">
        <v>29</v>
      </c>
      <c r="B294" s="11" t="s">
        <v>2</v>
      </c>
      <c r="C294" s="10"/>
      <c r="D294" s="10"/>
      <c r="E294" s="10"/>
      <c r="F294" s="7" t="s">
        <v>234</v>
      </c>
      <c r="G294" s="22">
        <f t="shared" si="34"/>
        <v>2</v>
      </c>
      <c r="H294" s="84"/>
      <c r="I294" s="21"/>
      <c r="J294" s="20">
        <f t="shared" si="32"/>
        <v>0</v>
      </c>
      <c r="K294" s="21">
        <f t="shared" si="35"/>
        <v>0</v>
      </c>
      <c r="L294" s="64">
        <f t="shared" si="36"/>
        <v>0</v>
      </c>
      <c r="N294" s="17">
        <v>2</v>
      </c>
      <c r="T294" s="52">
        <f t="shared" si="38"/>
        <v>2</v>
      </c>
      <c r="U294" s="53">
        <f t="shared" si="33"/>
        <v>0</v>
      </c>
      <c r="Y294" s="83">
        <v>466.782258064516</v>
      </c>
      <c r="Z294" s="17">
        <f t="shared" si="37"/>
        <v>597.4812903225804</v>
      </c>
    </row>
    <row r="295" spans="1:26" ht="15.75">
      <c r="A295" s="70">
        <v>30</v>
      </c>
      <c r="B295" s="11" t="s">
        <v>417</v>
      </c>
      <c r="C295" s="10"/>
      <c r="D295" s="10"/>
      <c r="E295" s="10"/>
      <c r="F295" s="7" t="s">
        <v>234</v>
      </c>
      <c r="G295" s="22">
        <f t="shared" si="34"/>
        <v>1</v>
      </c>
      <c r="H295" s="84"/>
      <c r="I295" s="21"/>
      <c r="J295" s="20">
        <f t="shared" si="32"/>
        <v>0</v>
      </c>
      <c r="K295" s="21">
        <f t="shared" si="35"/>
        <v>0</v>
      </c>
      <c r="L295" s="64">
        <f t="shared" si="36"/>
        <v>0</v>
      </c>
      <c r="N295" s="17">
        <v>1</v>
      </c>
      <c r="T295" s="52">
        <f t="shared" si="38"/>
        <v>1</v>
      </c>
      <c r="U295" s="53">
        <f t="shared" si="33"/>
        <v>0</v>
      </c>
      <c r="Y295" s="83">
        <v>466.782258064516</v>
      </c>
      <c r="Z295" s="17">
        <f t="shared" si="37"/>
        <v>597.4812903225804</v>
      </c>
    </row>
    <row r="296" spans="1:26" ht="47.25">
      <c r="A296" s="70">
        <v>31</v>
      </c>
      <c r="B296" s="11" t="s">
        <v>111</v>
      </c>
      <c r="C296" s="11" t="s">
        <v>413</v>
      </c>
      <c r="D296" s="11"/>
      <c r="E296" s="11" t="s">
        <v>355</v>
      </c>
      <c r="F296" s="7" t="s">
        <v>234</v>
      </c>
      <c r="G296" s="22">
        <f t="shared" si="34"/>
        <v>4</v>
      </c>
      <c r="H296" s="84"/>
      <c r="I296" s="21"/>
      <c r="J296" s="20">
        <f t="shared" si="32"/>
        <v>0</v>
      </c>
      <c r="K296" s="21">
        <f t="shared" si="35"/>
        <v>0</v>
      </c>
      <c r="L296" s="64">
        <f t="shared" si="36"/>
        <v>0</v>
      </c>
      <c r="N296" s="17">
        <v>4</v>
      </c>
      <c r="T296" s="52">
        <f t="shared" si="38"/>
        <v>4</v>
      </c>
      <c r="U296" s="53">
        <f t="shared" si="33"/>
        <v>0</v>
      </c>
      <c r="Y296" s="83">
        <v>466.782258064516</v>
      </c>
      <c r="Z296" s="17">
        <f t="shared" si="37"/>
        <v>597.4812903225804</v>
      </c>
    </row>
    <row r="297" spans="1:26" ht="15.75">
      <c r="A297" s="70">
        <v>32</v>
      </c>
      <c r="B297" s="11" t="s">
        <v>3</v>
      </c>
      <c r="C297" s="10"/>
      <c r="D297" s="10"/>
      <c r="E297" s="10"/>
      <c r="F297" s="7" t="s">
        <v>234</v>
      </c>
      <c r="G297" s="22">
        <f t="shared" si="34"/>
        <v>6</v>
      </c>
      <c r="H297" s="84"/>
      <c r="I297" s="21"/>
      <c r="J297" s="20">
        <f t="shared" si="32"/>
        <v>0</v>
      </c>
      <c r="K297" s="21">
        <f t="shared" si="35"/>
        <v>0</v>
      </c>
      <c r="L297" s="64">
        <f t="shared" si="36"/>
        <v>0</v>
      </c>
      <c r="N297" s="17">
        <v>6</v>
      </c>
      <c r="T297" s="52">
        <f t="shared" si="38"/>
        <v>6</v>
      </c>
      <c r="U297" s="53">
        <f t="shared" si="33"/>
        <v>0</v>
      </c>
      <c r="Y297" s="83">
        <v>466.782258064516</v>
      </c>
      <c r="Z297" s="17">
        <f t="shared" si="37"/>
        <v>597.4812903225804</v>
      </c>
    </row>
    <row r="298" spans="1:26" ht="15.75">
      <c r="A298" s="70">
        <v>33</v>
      </c>
      <c r="B298" s="11" t="s">
        <v>4</v>
      </c>
      <c r="C298" s="10"/>
      <c r="D298" s="10"/>
      <c r="E298" s="10"/>
      <c r="F298" s="7" t="s">
        <v>234</v>
      </c>
      <c r="G298" s="22">
        <f t="shared" si="34"/>
        <v>6</v>
      </c>
      <c r="H298" s="84"/>
      <c r="I298" s="21"/>
      <c r="J298" s="20">
        <f t="shared" si="32"/>
        <v>0</v>
      </c>
      <c r="K298" s="21">
        <f t="shared" si="35"/>
        <v>0</v>
      </c>
      <c r="L298" s="64">
        <f t="shared" si="36"/>
        <v>0</v>
      </c>
      <c r="N298" s="17">
        <v>6</v>
      </c>
      <c r="T298" s="52">
        <f t="shared" si="38"/>
        <v>6</v>
      </c>
      <c r="U298" s="53">
        <f t="shared" si="33"/>
        <v>0</v>
      </c>
      <c r="Y298" s="83">
        <v>466.782258064516</v>
      </c>
      <c r="Z298" s="17">
        <f t="shared" si="37"/>
        <v>597.4812903225804</v>
      </c>
    </row>
    <row r="299" spans="1:26" ht="15.75">
      <c r="A299" s="70">
        <v>34</v>
      </c>
      <c r="B299" s="11" t="s">
        <v>5</v>
      </c>
      <c r="C299" s="10"/>
      <c r="D299" s="10"/>
      <c r="E299" s="10"/>
      <c r="F299" s="7" t="s">
        <v>234</v>
      </c>
      <c r="G299" s="22">
        <f t="shared" si="34"/>
        <v>1</v>
      </c>
      <c r="H299" s="84"/>
      <c r="I299" s="21"/>
      <c r="J299" s="20">
        <f t="shared" si="32"/>
        <v>0</v>
      </c>
      <c r="K299" s="21">
        <f t="shared" si="35"/>
        <v>0</v>
      </c>
      <c r="L299" s="64">
        <f t="shared" si="36"/>
        <v>0</v>
      </c>
      <c r="N299" s="17">
        <v>1</v>
      </c>
      <c r="T299" s="52">
        <f t="shared" si="38"/>
        <v>1</v>
      </c>
      <c r="U299" s="53">
        <f t="shared" si="33"/>
        <v>0</v>
      </c>
      <c r="Y299" s="83">
        <v>466.782258064516</v>
      </c>
      <c r="Z299" s="17">
        <f t="shared" si="37"/>
        <v>597.4812903225804</v>
      </c>
    </row>
    <row r="300" spans="1:26" ht="47.25">
      <c r="A300" s="70">
        <v>35</v>
      </c>
      <c r="B300" s="11" t="s">
        <v>112</v>
      </c>
      <c r="C300" s="11" t="s">
        <v>413</v>
      </c>
      <c r="D300" s="11"/>
      <c r="E300" s="11" t="s">
        <v>355</v>
      </c>
      <c r="F300" s="7" t="s">
        <v>234</v>
      </c>
      <c r="G300" s="22">
        <f t="shared" si="34"/>
        <v>2</v>
      </c>
      <c r="H300" s="84"/>
      <c r="I300" s="21"/>
      <c r="J300" s="20">
        <f t="shared" si="32"/>
        <v>0</v>
      </c>
      <c r="K300" s="21">
        <f t="shared" si="35"/>
        <v>0</v>
      </c>
      <c r="L300" s="64">
        <f t="shared" si="36"/>
        <v>0</v>
      </c>
      <c r="N300" s="17">
        <v>2</v>
      </c>
      <c r="T300" s="52">
        <f t="shared" si="38"/>
        <v>2</v>
      </c>
      <c r="U300" s="53">
        <f t="shared" si="33"/>
        <v>0</v>
      </c>
      <c r="Y300" s="83">
        <v>466.782258064516</v>
      </c>
      <c r="Z300" s="17">
        <f t="shared" si="37"/>
        <v>597.4812903225804</v>
      </c>
    </row>
    <row r="301" spans="1:26" ht="47.25">
      <c r="A301" s="70">
        <v>36</v>
      </c>
      <c r="B301" s="11" t="s">
        <v>113</v>
      </c>
      <c r="C301" s="11" t="s">
        <v>413</v>
      </c>
      <c r="D301" s="11"/>
      <c r="E301" s="11" t="s">
        <v>355</v>
      </c>
      <c r="F301" s="7" t="s">
        <v>234</v>
      </c>
      <c r="G301" s="22">
        <f t="shared" si="34"/>
        <v>1</v>
      </c>
      <c r="H301" s="84"/>
      <c r="I301" s="21"/>
      <c r="J301" s="20">
        <f t="shared" si="32"/>
        <v>0</v>
      </c>
      <c r="K301" s="21">
        <f t="shared" si="35"/>
        <v>0</v>
      </c>
      <c r="L301" s="64">
        <f t="shared" si="36"/>
        <v>0</v>
      </c>
      <c r="N301" s="17">
        <v>1</v>
      </c>
      <c r="T301" s="52">
        <f t="shared" si="38"/>
        <v>1</v>
      </c>
      <c r="U301" s="53">
        <f t="shared" si="33"/>
        <v>0</v>
      </c>
      <c r="Y301" s="83">
        <v>466.782258064516</v>
      </c>
      <c r="Z301" s="17">
        <f t="shared" si="37"/>
        <v>597.4812903225804</v>
      </c>
    </row>
    <row r="302" spans="1:26" ht="15.75">
      <c r="A302" s="70">
        <v>37</v>
      </c>
      <c r="B302" s="6" t="s">
        <v>419</v>
      </c>
      <c r="C302" s="10"/>
      <c r="D302" s="10"/>
      <c r="E302" s="10"/>
      <c r="F302" s="7" t="s">
        <v>234</v>
      </c>
      <c r="G302" s="22">
        <f t="shared" si="34"/>
        <v>1</v>
      </c>
      <c r="H302" s="84"/>
      <c r="I302" s="21"/>
      <c r="J302" s="20">
        <f t="shared" si="32"/>
        <v>0</v>
      </c>
      <c r="K302" s="21">
        <f t="shared" si="35"/>
        <v>0</v>
      </c>
      <c r="L302" s="64">
        <f t="shared" si="36"/>
        <v>0</v>
      </c>
      <c r="N302" s="17">
        <v>1</v>
      </c>
      <c r="T302" s="52">
        <f t="shared" si="38"/>
        <v>1</v>
      </c>
      <c r="U302" s="53">
        <f t="shared" si="33"/>
        <v>0</v>
      </c>
      <c r="Y302" s="83">
        <v>466.782258064516</v>
      </c>
      <c r="Z302" s="17">
        <f t="shared" si="37"/>
        <v>597.4812903225804</v>
      </c>
    </row>
    <row r="303" spans="1:26" ht="60" customHeight="1">
      <c r="A303" s="70">
        <v>38</v>
      </c>
      <c r="B303" s="11" t="s">
        <v>114</v>
      </c>
      <c r="C303" s="11" t="s">
        <v>413</v>
      </c>
      <c r="D303" s="11"/>
      <c r="E303" s="11" t="s">
        <v>355</v>
      </c>
      <c r="F303" s="7" t="s">
        <v>234</v>
      </c>
      <c r="G303" s="22">
        <f t="shared" si="34"/>
        <v>1</v>
      </c>
      <c r="H303" s="84"/>
      <c r="I303" s="21"/>
      <c r="J303" s="20">
        <f t="shared" si="32"/>
        <v>0</v>
      </c>
      <c r="K303" s="21">
        <f t="shared" si="35"/>
        <v>0</v>
      </c>
      <c r="L303" s="64">
        <f t="shared" si="36"/>
        <v>0</v>
      </c>
      <c r="N303" s="17">
        <v>1</v>
      </c>
      <c r="T303" s="52">
        <f t="shared" si="38"/>
        <v>1</v>
      </c>
      <c r="U303" s="53">
        <f t="shared" si="33"/>
        <v>0</v>
      </c>
      <c r="Y303" s="83">
        <v>466.782258064516</v>
      </c>
      <c r="Z303" s="17">
        <f t="shared" si="37"/>
        <v>597.4812903225804</v>
      </c>
    </row>
    <row r="304" spans="1:26" ht="15.75">
      <c r="A304" s="70">
        <v>39</v>
      </c>
      <c r="B304" s="11" t="s">
        <v>6</v>
      </c>
      <c r="C304" s="11" t="s">
        <v>336</v>
      </c>
      <c r="D304" s="11"/>
      <c r="E304" s="10" t="s">
        <v>330</v>
      </c>
      <c r="F304" s="7" t="s">
        <v>234</v>
      </c>
      <c r="G304" s="22">
        <f t="shared" si="34"/>
        <v>1</v>
      </c>
      <c r="H304" s="84"/>
      <c r="I304" s="21"/>
      <c r="J304" s="20">
        <f t="shared" si="32"/>
        <v>0</v>
      </c>
      <c r="K304" s="21">
        <f t="shared" si="35"/>
        <v>0</v>
      </c>
      <c r="L304" s="64">
        <f t="shared" si="36"/>
        <v>0</v>
      </c>
      <c r="N304" s="17">
        <v>1</v>
      </c>
      <c r="T304" s="52">
        <f t="shared" si="38"/>
        <v>1</v>
      </c>
      <c r="U304" s="53">
        <f t="shared" si="33"/>
        <v>0</v>
      </c>
      <c r="Y304" s="83">
        <v>1453.3629032258066</v>
      </c>
      <c r="Z304" s="17">
        <f t="shared" si="37"/>
        <v>1860.3045161290324</v>
      </c>
    </row>
    <row r="305" spans="1:26" ht="15.75">
      <c r="A305" s="70">
        <v>40</v>
      </c>
      <c r="B305" s="11" t="s">
        <v>7</v>
      </c>
      <c r="C305" s="10" t="s">
        <v>329</v>
      </c>
      <c r="D305" s="10"/>
      <c r="E305" s="10"/>
      <c r="F305" s="7" t="s">
        <v>234</v>
      </c>
      <c r="G305" s="22">
        <f t="shared" si="34"/>
        <v>1</v>
      </c>
      <c r="H305" s="84"/>
      <c r="I305" s="21"/>
      <c r="J305" s="20">
        <f t="shared" si="32"/>
        <v>0</v>
      </c>
      <c r="K305" s="21">
        <f t="shared" si="35"/>
        <v>0</v>
      </c>
      <c r="L305" s="64">
        <f t="shared" si="36"/>
        <v>0</v>
      </c>
      <c r="N305" s="17">
        <v>1</v>
      </c>
      <c r="T305" s="52">
        <f t="shared" si="38"/>
        <v>1</v>
      </c>
      <c r="U305" s="53">
        <f t="shared" si="33"/>
        <v>0</v>
      </c>
      <c r="Y305" s="83">
        <v>1635.032258064516</v>
      </c>
      <c r="Z305" s="17">
        <f t="shared" si="37"/>
        <v>2092.841290322581</v>
      </c>
    </row>
    <row r="306" spans="1:26" ht="15.75">
      <c r="A306" s="70">
        <v>41</v>
      </c>
      <c r="B306" s="11" t="s">
        <v>421</v>
      </c>
      <c r="C306" s="10" t="s">
        <v>355</v>
      </c>
      <c r="D306" s="10"/>
      <c r="E306" s="10"/>
      <c r="F306" s="7" t="s">
        <v>234</v>
      </c>
      <c r="G306" s="22">
        <f t="shared" si="34"/>
        <v>3</v>
      </c>
      <c r="H306" s="84"/>
      <c r="I306" s="21"/>
      <c r="J306" s="20">
        <f t="shared" si="32"/>
        <v>0</v>
      </c>
      <c r="K306" s="21">
        <f t="shared" si="35"/>
        <v>0</v>
      </c>
      <c r="L306" s="64">
        <f t="shared" si="36"/>
        <v>0</v>
      </c>
      <c r="N306" s="17">
        <v>3</v>
      </c>
      <c r="T306" s="52">
        <f t="shared" si="38"/>
        <v>3</v>
      </c>
      <c r="U306" s="53">
        <f t="shared" si="33"/>
        <v>0</v>
      </c>
      <c r="Y306" s="83">
        <v>1635.032258064516</v>
      </c>
      <c r="Z306" s="17">
        <f t="shared" si="37"/>
        <v>2092.841290322581</v>
      </c>
    </row>
    <row r="307" spans="1:26" ht="15.75">
      <c r="A307" s="70">
        <v>42</v>
      </c>
      <c r="B307" s="11" t="s">
        <v>8</v>
      </c>
      <c r="C307" s="10" t="s">
        <v>355</v>
      </c>
      <c r="D307" s="10"/>
      <c r="E307" s="10"/>
      <c r="F307" s="7" t="s">
        <v>234</v>
      </c>
      <c r="G307" s="22">
        <f t="shared" si="34"/>
        <v>2</v>
      </c>
      <c r="H307" s="84"/>
      <c r="I307" s="21"/>
      <c r="J307" s="20">
        <f t="shared" si="32"/>
        <v>0</v>
      </c>
      <c r="K307" s="21">
        <f t="shared" si="35"/>
        <v>0</v>
      </c>
      <c r="L307" s="64">
        <f t="shared" si="36"/>
        <v>0</v>
      </c>
      <c r="N307" s="17">
        <v>2</v>
      </c>
      <c r="T307" s="52">
        <f t="shared" si="38"/>
        <v>2</v>
      </c>
      <c r="U307" s="53">
        <f t="shared" si="33"/>
        <v>0</v>
      </c>
      <c r="Y307" s="83">
        <v>1635.032258064516</v>
      </c>
      <c r="Z307" s="17">
        <f t="shared" si="37"/>
        <v>2092.841290322581</v>
      </c>
    </row>
    <row r="308" spans="1:26" ht="15.75">
      <c r="A308" s="70">
        <v>43</v>
      </c>
      <c r="B308" s="11" t="s">
        <v>9</v>
      </c>
      <c r="C308" s="10" t="s">
        <v>336</v>
      </c>
      <c r="D308" s="10"/>
      <c r="E308" s="10" t="s">
        <v>355</v>
      </c>
      <c r="F308" s="7" t="s">
        <v>239</v>
      </c>
      <c r="G308" s="22">
        <f t="shared" si="34"/>
        <v>460</v>
      </c>
      <c r="H308" s="84"/>
      <c r="I308" s="21"/>
      <c r="J308" s="20">
        <f t="shared" si="32"/>
        <v>0</v>
      </c>
      <c r="K308" s="21">
        <f t="shared" si="35"/>
        <v>0</v>
      </c>
      <c r="L308" s="64">
        <f t="shared" si="36"/>
        <v>0</v>
      </c>
      <c r="N308" s="17">
        <v>460</v>
      </c>
      <c r="T308" s="52">
        <f t="shared" si="38"/>
        <v>460</v>
      </c>
      <c r="U308" s="53">
        <f t="shared" si="33"/>
        <v>0</v>
      </c>
      <c r="Y308" s="83">
        <v>145.3365122224456</v>
      </c>
      <c r="Z308" s="17">
        <f t="shared" si="37"/>
        <v>186.03073564473038</v>
      </c>
    </row>
    <row r="309" spans="1:26" ht="15.75">
      <c r="A309" s="70">
        <v>44</v>
      </c>
      <c r="B309" s="11" t="s">
        <v>424</v>
      </c>
      <c r="C309" s="10" t="s">
        <v>355</v>
      </c>
      <c r="D309" s="10"/>
      <c r="E309" s="10"/>
      <c r="F309" s="7" t="s">
        <v>239</v>
      </c>
      <c r="G309" s="22">
        <f t="shared" si="34"/>
        <v>240</v>
      </c>
      <c r="H309" s="84"/>
      <c r="I309" s="20"/>
      <c r="J309" s="20">
        <f t="shared" si="32"/>
        <v>0</v>
      </c>
      <c r="K309" s="21">
        <f t="shared" si="35"/>
        <v>0</v>
      </c>
      <c r="L309" s="64">
        <f t="shared" si="36"/>
        <v>0</v>
      </c>
      <c r="N309" s="17">
        <v>240</v>
      </c>
      <c r="T309" s="52">
        <f t="shared" si="38"/>
        <v>240</v>
      </c>
      <c r="U309" s="53">
        <f t="shared" si="33"/>
        <v>0</v>
      </c>
      <c r="Y309" s="83">
        <v>163.50357625025134</v>
      </c>
      <c r="Z309" s="17">
        <f t="shared" si="37"/>
        <v>209.28457760032174</v>
      </c>
    </row>
    <row r="310" spans="1:26" ht="15.75">
      <c r="A310" s="70">
        <v>45</v>
      </c>
      <c r="B310" s="11" t="s">
        <v>425</v>
      </c>
      <c r="C310" s="10" t="s">
        <v>355</v>
      </c>
      <c r="D310" s="10"/>
      <c r="E310" s="10"/>
      <c r="F310" s="7" t="s">
        <v>239</v>
      </c>
      <c r="G310" s="22">
        <f t="shared" si="34"/>
        <v>60</v>
      </c>
      <c r="H310" s="84"/>
      <c r="I310" s="20"/>
      <c r="J310" s="20">
        <f t="shared" si="32"/>
        <v>0</v>
      </c>
      <c r="K310" s="21">
        <f t="shared" si="35"/>
        <v>0</v>
      </c>
      <c r="L310" s="64">
        <f t="shared" si="36"/>
        <v>0</v>
      </c>
      <c r="N310" s="17">
        <v>60</v>
      </c>
      <c r="T310" s="52">
        <f t="shared" si="38"/>
        <v>60</v>
      </c>
      <c r="U310" s="53">
        <f t="shared" si="33"/>
        <v>0</v>
      </c>
      <c r="Y310" s="83">
        <v>181.67064027805705</v>
      </c>
      <c r="Z310" s="17">
        <f t="shared" si="37"/>
        <v>232.53841955591304</v>
      </c>
    </row>
    <row r="311" spans="1:26" ht="15.75">
      <c r="A311" s="70">
        <v>46</v>
      </c>
      <c r="B311" s="11" t="s">
        <v>426</v>
      </c>
      <c r="C311" s="10" t="s">
        <v>355</v>
      </c>
      <c r="D311" s="10"/>
      <c r="E311" s="10"/>
      <c r="F311" s="7" t="s">
        <v>239</v>
      </c>
      <c r="G311" s="22">
        <f t="shared" si="34"/>
        <v>20</v>
      </c>
      <c r="H311" s="84"/>
      <c r="I311" s="21"/>
      <c r="J311" s="20">
        <f t="shared" si="32"/>
        <v>0</v>
      </c>
      <c r="K311" s="21">
        <f t="shared" si="35"/>
        <v>0</v>
      </c>
      <c r="L311" s="64">
        <f t="shared" si="36"/>
        <v>0</v>
      </c>
      <c r="N311" s="17">
        <v>20</v>
      </c>
      <c r="T311" s="52">
        <f t="shared" si="38"/>
        <v>20</v>
      </c>
      <c r="U311" s="53">
        <f t="shared" si="33"/>
        <v>0</v>
      </c>
      <c r="Y311" s="83">
        <v>199.83770430586273</v>
      </c>
      <c r="Z311" s="17">
        <f t="shared" si="37"/>
        <v>255.79226151150428</v>
      </c>
    </row>
    <row r="312" spans="1:26" ht="15.75">
      <c r="A312" s="70">
        <v>47</v>
      </c>
      <c r="B312" s="11" t="s">
        <v>427</v>
      </c>
      <c r="C312" s="10" t="s">
        <v>355</v>
      </c>
      <c r="D312" s="10"/>
      <c r="E312" s="10"/>
      <c r="F312" s="7" t="s">
        <v>239</v>
      </c>
      <c r="G312" s="22">
        <f t="shared" si="34"/>
        <v>15</v>
      </c>
      <c r="H312" s="84"/>
      <c r="I312" s="21"/>
      <c r="J312" s="20">
        <f t="shared" si="32"/>
        <v>0</v>
      </c>
      <c r="K312" s="21">
        <f t="shared" si="35"/>
        <v>0</v>
      </c>
      <c r="L312" s="64">
        <f t="shared" si="36"/>
        <v>0</v>
      </c>
      <c r="N312" s="17">
        <v>15</v>
      </c>
      <c r="T312" s="52">
        <f t="shared" si="38"/>
        <v>15</v>
      </c>
      <c r="U312" s="53">
        <f t="shared" si="33"/>
        <v>0</v>
      </c>
      <c r="Y312" s="83">
        <v>218.00476833366844</v>
      </c>
      <c r="Z312" s="17">
        <f t="shared" si="37"/>
        <v>279.0461034670956</v>
      </c>
    </row>
    <row r="313" spans="1:26" ht="18.75" customHeight="1">
      <c r="A313" s="70">
        <v>48</v>
      </c>
      <c r="B313" s="11" t="s">
        <v>10</v>
      </c>
      <c r="C313" s="10" t="s">
        <v>329</v>
      </c>
      <c r="D313" s="10"/>
      <c r="E313" s="10" t="s">
        <v>330</v>
      </c>
      <c r="F313" s="7" t="s">
        <v>239</v>
      </c>
      <c r="G313" s="22">
        <f t="shared" si="34"/>
        <v>20</v>
      </c>
      <c r="H313" s="84"/>
      <c r="I313" s="21"/>
      <c r="J313" s="20">
        <f t="shared" si="32"/>
        <v>0</v>
      </c>
      <c r="K313" s="21">
        <f t="shared" si="35"/>
        <v>0</v>
      </c>
      <c r="L313" s="64">
        <f t="shared" si="36"/>
        <v>0</v>
      </c>
      <c r="N313" s="17">
        <v>20</v>
      </c>
      <c r="T313" s="52">
        <f t="shared" si="38"/>
        <v>20</v>
      </c>
      <c r="U313" s="53">
        <f t="shared" si="33"/>
        <v>0</v>
      </c>
      <c r="Y313" s="83">
        <v>236.17183236147415</v>
      </c>
      <c r="Z313" s="17">
        <f t="shared" si="37"/>
        <v>302.2999454226869</v>
      </c>
    </row>
    <row r="314" spans="1:26" ht="18.75" customHeight="1">
      <c r="A314" s="70">
        <v>49</v>
      </c>
      <c r="B314" s="11" t="s">
        <v>429</v>
      </c>
      <c r="C314" s="10" t="s">
        <v>355</v>
      </c>
      <c r="D314" s="10"/>
      <c r="E314" s="10" t="s">
        <v>347</v>
      </c>
      <c r="F314" s="7" t="s">
        <v>239</v>
      </c>
      <c r="G314" s="22">
        <f t="shared" si="34"/>
        <v>50</v>
      </c>
      <c r="H314" s="84"/>
      <c r="I314" s="21"/>
      <c r="J314" s="20">
        <f t="shared" si="32"/>
        <v>0</v>
      </c>
      <c r="K314" s="21">
        <f t="shared" si="35"/>
        <v>0</v>
      </c>
      <c r="L314" s="64">
        <f t="shared" si="36"/>
        <v>0</v>
      </c>
      <c r="N314" s="17">
        <v>50</v>
      </c>
      <c r="T314" s="52">
        <f t="shared" si="38"/>
        <v>50</v>
      </c>
      <c r="U314" s="53">
        <f t="shared" si="33"/>
        <v>0</v>
      </c>
      <c r="Y314" s="83">
        <v>254.33889638927982</v>
      </c>
      <c r="Z314" s="17">
        <f t="shared" si="37"/>
        <v>325.55378737827823</v>
      </c>
    </row>
    <row r="315" spans="1:26" ht="15.75">
      <c r="A315" s="70">
        <v>50</v>
      </c>
      <c r="B315" s="11" t="s">
        <v>430</v>
      </c>
      <c r="C315" s="10" t="s">
        <v>355</v>
      </c>
      <c r="D315" s="10"/>
      <c r="E315" s="10"/>
      <c r="F315" s="7" t="s">
        <v>239</v>
      </c>
      <c r="G315" s="22">
        <f t="shared" si="34"/>
        <v>30</v>
      </c>
      <c r="H315" s="84"/>
      <c r="I315" s="21"/>
      <c r="J315" s="20">
        <f aca="true" t="shared" si="39" ref="J315:J378">G315*H315</f>
        <v>0</v>
      </c>
      <c r="K315" s="21">
        <f t="shared" si="35"/>
        <v>0</v>
      </c>
      <c r="L315" s="64">
        <f t="shared" si="36"/>
        <v>0</v>
      </c>
      <c r="N315" s="17">
        <v>30</v>
      </c>
      <c r="T315" s="52">
        <f t="shared" si="38"/>
        <v>30</v>
      </c>
      <c r="U315" s="53">
        <f t="shared" si="33"/>
        <v>0</v>
      </c>
      <c r="Y315" s="83">
        <v>272.50596041708553</v>
      </c>
      <c r="Z315" s="17">
        <f t="shared" si="37"/>
        <v>348.80762933386944</v>
      </c>
    </row>
    <row r="316" spans="1:26" ht="35.25" customHeight="1">
      <c r="A316" s="70">
        <v>51</v>
      </c>
      <c r="B316" s="11" t="s">
        <v>115</v>
      </c>
      <c r="C316" s="11" t="s">
        <v>431</v>
      </c>
      <c r="D316" s="11"/>
      <c r="E316" s="11" t="s">
        <v>390</v>
      </c>
      <c r="F316" s="7" t="s">
        <v>239</v>
      </c>
      <c r="G316" s="22">
        <f t="shared" si="34"/>
        <v>4900</v>
      </c>
      <c r="H316" s="84"/>
      <c r="I316" s="21"/>
      <c r="J316" s="20">
        <f t="shared" si="39"/>
        <v>0</v>
      </c>
      <c r="K316" s="21">
        <f t="shared" si="35"/>
        <v>0</v>
      </c>
      <c r="L316" s="64">
        <f t="shared" si="36"/>
        <v>0</v>
      </c>
      <c r="N316" s="17">
        <v>4900</v>
      </c>
      <c r="T316" s="52">
        <f t="shared" si="38"/>
        <v>4900</v>
      </c>
      <c r="U316" s="53">
        <f t="shared" si="33"/>
        <v>0</v>
      </c>
      <c r="Y316" s="83">
        <v>23.338982563984718</v>
      </c>
      <c r="Z316" s="17">
        <f t="shared" si="37"/>
        <v>29.87389768190044</v>
      </c>
    </row>
    <row r="317" spans="1:26" ht="15.75">
      <c r="A317" s="70">
        <v>52</v>
      </c>
      <c r="B317" s="11" t="s">
        <v>432</v>
      </c>
      <c r="C317" s="10"/>
      <c r="D317" s="10"/>
      <c r="E317" s="10"/>
      <c r="F317" s="7" t="s">
        <v>239</v>
      </c>
      <c r="G317" s="22">
        <f t="shared" si="34"/>
        <v>90</v>
      </c>
      <c r="H317" s="84"/>
      <c r="I317" s="21"/>
      <c r="J317" s="20">
        <f t="shared" si="39"/>
        <v>0</v>
      </c>
      <c r="K317" s="21">
        <f t="shared" si="35"/>
        <v>0</v>
      </c>
      <c r="L317" s="64">
        <f t="shared" si="36"/>
        <v>0</v>
      </c>
      <c r="N317" s="17">
        <v>90</v>
      </c>
      <c r="T317" s="52">
        <f t="shared" si="38"/>
        <v>90</v>
      </c>
      <c r="U317" s="53">
        <f t="shared" si="33"/>
        <v>0</v>
      </c>
      <c r="Y317" s="83">
        <v>28.006779076781665</v>
      </c>
      <c r="Z317" s="17">
        <f t="shared" si="37"/>
        <v>35.848677218280535</v>
      </c>
    </row>
    <row r="318" spans="1:26" ht="31.5" customHeight="1">
      <c r="A318" s="70">
        <v>53</v>
      </c>
      <c r="B318" s="11" t="s">
        <v>505</v>
      </c>
      <c r="C318" s="11" t="s">
        <v>433</v>
      </c>
      <c r="D318" s="11"/>
      <c r="E318" s="11" t="s">
        <v>390</v>
      </c>
      <c r="F318" s="7" t="s">
        <v>249</v>
      </c>
      <c r="G318" s="22">
        <f t="shared" si="34"/>
        <v>54</v>
      </c>
      <c r="H318" s="84"/>
      <c r="I318" s="21"/>
      <c r="J318" s="20">
        <f t="shared" si="39"/>
        <v>0</v>
      </c>
      <c r="K318" s="21">
        <f t="shared" si="35"/>
        <v>0</v>
      </c>
      <c r="L318" s="64">
        <f t="shared" si="36"/>
        <v>0</v>
      </c>
      <c r="N318" s="17">
        <v>54</v>
      </c>
      <c r="T318" s="52">
        <f t="shared" si="38"/>
        <v>54</v>
      </c>
      <c r="U318" s="53">
        <f t="shared" si="33"/>
        <v>0</v>
      </c>
      <c r="Y318" s="83">
        <v>280.06779076781663</v>
      </c>
      <c r="Z318" s="17">
        <f t="shared" si="37"/>
        <v>358.48677218280534</v>
      </c>
    </row>
    <row r="319" spans="1:26" ht="22.5" customHeight="1">
      <c r="A319" s="70">
        <v>54</v>
      </c>
      <c r="B319" s="11" t="s">
        <v>11</v>
      </c>
      <c r="C319" s="10"/>
      <c r="D319" s="10"/>
      <c r="E319" s="10" t="s">
        <v>355</v>
      </c>
      <c r="F319" s="7" t="s">
        <v>234</v>
      </c>
      <c r="G319" s="22">
        <f t="shared" si="34"/>
        <v>322</v>
      </c>
      <c r="H319" s="84"/>
      <c r="I319" s="21"/>
      <c r="J319" s="20">
        <f t="shared" si="39"/>
        <v>0</v>
      </c>
      <c r="K319" s="21">
        <f t="shared" si="35"/>
        <v>0</v>
      </c>
      <c r="L319" s="64">
        <f t="shared" si="36"/>
        <v>0</v>
      </c>
      <c r="N319" s="17">
        <v>322</v>
      </c>
      <c r="T319" s="52">
        <f t="shared" si="38"/>
        <v>322</v>
      </c>
      <c r="U319" s="53">
        <f t="shared" si="33"/>
        <v>0</v>
      </c>
      <c r="Y319" s="83">
        <v>120.96774193548387</v>
      </c>
      <c r="Z319" s="17">
        <f t="shared" si="37"/>
        <v>154.83870967741936</v>
      </c>
    </row>
    <row r="320" spans="1:26" ht="15.75">
      <c r="A320" s="70">
        <v>55</v>
      </c>
      <c r="B320" s="11" t="s">
        <v>12</v>
      </c>
      <c r="C320" s="10"/>
      <c r="D320" s="10"/>
      <c r="E320" s="10" t="s">
        <v>355</v>
      </c>
      <c r="F320" s="7" t="s">
        <v>234</v>
      </c>
      <c r="G320" s="22">
        <f t="shared" si="34"/>
        <v>322</v>
      </c>
      <c r="H320" s="84"/>
      <c r="I320" s="21"/>
      <c r="J320" s="20">
        <f t="shared" si="39"/>
        <v>0</v>
      </c>
      <c r="K320" s="21">
        <f t="shared" si="35"/>
        <v>0</v>
      </c>
      <c r="L320" s="64">
        <f t="shared" si="36"/>
        <v>0</v>
      </c>
      <c r="N320" s="17">
        <v>322</v>
      </c>
      <c r="T320" s="52">
        <f t="shared" si="38"/>
        <v>322</v>
      </c>
      <c r="U320" s="53">
        <f t="shared" si="33"/>
        <v>0</v>
      </c>
      <c r="Y320" s="83">
        <v>40.32258064516129</v>
      </c>
      <c r="Z320" s="17">
        <f t="shared" si="37"/>
        <v>51.612903225806456</v>
      </c>
    </row>
    <row r="321" spans="1:26" ht="15.75">
      <c r="A321" s="70">
        <v>56</v>
      </c>
      <c r="B321" s="11" t="s">
        <v>116</v>
      </c>
      <c r="C321" s="11"/>
      <c r="D321" s="11"/>
      <c r="E321" s="11" t="s">
        <v>355</v>
      </c>
      <c r="F321" s="7" t="s">
        <v>239</v>
      </c>
      <c r="G321" s="22">
        <f t="shared" si="34"/>
        <v>4900</v>
      </c>
      <c r="H321" s="84"/>
      <c r="I321" s="21"/>
      <c r="J321" s="20">
        <f t="shared" si="39"/>
        <v>0</v>
      </c>
      <c r="K321" s="21">
        <f t="shared" si="35"/>
        <v>0</v>
      </c>
      <c r="L321" s="64">
        <f t="shared" si="36"/>
        <v>0</v>
      </c>
      <c r="N321" s="17">
        <v>4900</v>
      </c>
      <c r="T321" s="52">
        <f t="shared" si="38"/>
        <v>4900</v>
      </c>
      <c r="U321" s="53">
        <f t="shared" si="33"/>
        <v>0</v>
      </c>
      <c r="Y321" s="83">
        <v>14</v>
      </c>
      <c r="Z321" s="17">
        <f t="shared" si="37"/>
        <v>17.92</v>
      </c>
    </row>
    <row r="322" spans="1:26" ht="15.75">
      <c r="A322" s="70">
        <v>57</v>
      </c>
      <c r="B322" s="11" t="s">
        <v>436</v>
      </c>
      <c r="C322" s="10" t="s">
        <v>355</v>
      </c>
      <c r="D322" s="10"/>
      <c r="E322" s="10" t="s">
        <v>355</v>
      </c>
      <c r="F322" s="7" t="s">
        <v>239</v>
      </c>
      <c r="G322" s="22">
        <f t="shared" si="34"/>
        <v>90</v>
      </c>
      <c r="H322" s="84"/>
      <c r="I322" s="21"/>
      <c r="J322" s="20">
        <f t="shared" si="39"/>
        <v>0</v>
      </c>
      <c r="K322" s="21">
        <f t="shared" si="35"/>
        <v>0</v>
      </c>
      <c r="L322" s="64">
        <f t="shared" si="36"/>
        <v>0</v>
      </c>
      <c r="N322" s="17">
        <v>90</v>
      </c>
      <c r="T322" s="52">
        <f t="shared" si="38"/>
        <v>90</v>
      </c>
      <c r="U322" s="53">
        <f t="shared" si="33"/>
        <v>0</v>
      </c>
      <c r="Y322" s="83">
        <v>18.669354838709676</v>
      </c>
      <c r="Z322" s="17">
        <f t="shared" si="37"/>
        <v>23.896774193548385</v>
      </c>
    </row>
    <row r="323" spans="1:26" ht="34.5" customHeight="1">
      <c r="A323" s="70">
        <v>58</v>
      </c>
      <c r="B323" s="11" t="s">
        <v>117</v>
      </c>
      <c r="C323" s="11" t="s">
        <v>348</v>
      </c>
      <c r="D323" s="11" t="s">
        <v>437</v>
      </c>
      <c r="E323" s="10" t="s">
        <v>350</v>
      </c>
      <c r="F323" s="7" t="s">
        <v>234</v>
      </c>
      <c r="G323" s="22">
        <f t="shared" si="34"/>
        <v>1</v>
      </c>
      <c r="H323" s="84"/>
      <c r="I323" s="21"/>
      <c r="J323" s="20">
        <f t="shared" si="39"/>
        <v>0</v>
      </c>
      <c r="K323" s="21">
        <f t="shared" si="35"/>
        <v>0</v>
      </c>
      <c r="L323" s="64">
        <f t="shared" si="36"/>
        <v>0</v>
      </c>
      <c r="N323" s="17">
        <v>1</v>
      </c>
      <c r="T323" s="52">
        <f t="shared" si="38"/>
        <v>1</v>
      </c>
      <c r="U323" s="53">
        <f t="shared" si="33"/>
        <v>0</v>
      </c>
      <c r="Y323" s="83">
        <v>545.0119208341711</v>
      </c>
      <c r="Z323" s="17">
        <f t="shared" si="37"/>
        <v>697.615258667739</v>
      </c>
    </row>
    <row r="324" spans="1:26" ht="26.25" customHeight="1">
      <c r="A324" s="70">
        <v>59</v>
      </c>
      <c r="B324" s="5" t="s">
        <v>217</v>
      </c>
      <c r="C324" s="11" t="s">
        <v>353</v>
      </c>
      <c r="D324" s="11" t="s">
        <v>369</v>
      </c>
      <c r="E324" s="11" t="s">
        <v>355</v>
      </c>
      <c r="F324" s="7" t="s">
        <v>234</v>
      </c>
      <c r="G324" s="22">
        <f t="shared" si="34"/>
        <v>2</v>
      </c>
      <c r="H324" s="84"/>
      <c r="I324" s="21"/>
      <c r="J324" s="20">
        <f t="shared" si="39"/>
        <v>0</v>
      </c>
      <c r="K324" s="21">
        <f t="shared" si="35"/>
        <v>0</v>
      </c>
      <c r="L324" s="64">
        <f t="shared" si="36"/>
        <v>0</v>
      </c>
      <c r="N324" s="17">
        <v>2</v>
      </c>
      <c r="T324" s="52">
        <f t="shared" si="38"/>
        <v>2</v>
      </c>
      <c r="U324" s="53">
        <f t="shared" si="33"/>
        <v>0</v>
      </c>
      <c r="Y324" s="83">
        <v>227.0883003475713</v>
      </c>
      <c r="Z324" s="17">
        <f t="shared" si="37"/>
        <v>290.67302444489127</v>
      </c>
    </row>
    <row r="325" spans="1:26" ht="15.75" customHeight="1">
      <c r="A325" s="70">
        <v>60</v>
      </c>
      <c r="B325" s="5" t="s">
        <v>215</v>
      </c>
      <c r="C325" s="11" t="s">
        <v>439</v>
      </c>
      <c r="D325" s="11" t="s">
        <v>13</v>
      </c>
      <c r="E325" s="11" t="s">
        <v>355</v>
      </c>
      <c r="F325" s="7" t="s">
        <v>234</v>
      </c>
      <c r="G325" s="22">
        <f t="shared" si="34"/>
        <v>2</v>
      </c>
      <c r="H325" s="84"/>
      <c r="I325" s="21"/>
      <c r="J325" s="20">
        <f t="shared" si="39"/>
        <v>0</v>
      </c>
      <c r="K325" s="21">
        <f t="shared" si="35"/>
        <v>0</v>
      </c>
      <c r="L325" s="64">
        <f t="shared" si="36"/>
        <v>0</v>
      </c>
      <c r="N325" s="17">
        <v>2</v>
      </c>
      <c r="T325" s="52">
        <f t="shared" si="38"/>
        <v>2</v>
      </c>
      <c r="U325" s="53">
        <f t="shared" si="33"/>
        <v>0</v>
      </c>
      <c r="Y325" s="83">
        <v>46.677965127969436</v>
      </c>
      <c r="Z325" s="17">
        <f t="shared" si="37"/>
        <v>59.74779536380088</v>
      </c>
    </row>
    <row r="326" spans="1:26" ht="15.75">
      <c r="A326" s="70">
        <v>61</v>
      </c>
      <c r="B326" s="10" t="s">
        <v>440</v>
      </c>
      <c r="C326" s="10"/>
      <c r="D326" s="10" t="s">
        <v>441</v>
      </c>
      <c r="E326" s="10"/>
      <c r="F326" s="7" t="s">
        <v>234</v>
      </c>
      <c r="G326" s="22">
        <f t="shared" si="34"/>
        <v>10</v>
      </c>
      <c r="H326" s="84"/>
      <c r="I326" s="21"/>
      <c r="J326" s="20">
        <f t="shared" si="39"/>
        <v>0</v>
      </c>
      <c r="K326" s="21">
        <f t="shared" si="35"/>
        <v>0</v>
      </c>
      <c r="L326" s="64">
        <f t="shared" si="36"/>
        <v>0</v>
      </c>
      <c r="N326" s="17">
        <v>10</v>
      </c>
      <c r="T326" s="52">
        <f t="shared" si="38"/>
        <v>10</v>
      </c>
      <c r="U326" s="53">
        <f t="shared" si="33"/>
        <v>0</v>
      </c>
      <c r="Y326" s="83">
        <v>46.677965127969436</v>
      </c>
      <c r="Z326" s="17">
        <f t="shared" si="37"/>
        <v>59.747795363800876</v>
      </c>
    </row>
    <row r="327" spans="1:26" ht="15.75">
      <c r="A327" s="70">
        <v>62</v>
      </c>
      <c r="B327" s="10" t="s">
        <v>442</v>
      </c>
      <c r="C327" s="10"/>
      <c r="D327" s="10" t="s">
        <v>443</v>
      </c>
      <c r="E327" s="10"/>
      <c r="F327" s="7" t="s">
        <v>234</v>
      </c>
      <c r="G327" s="22">
        <f t="shared" si="34"/>
        <v>198</v>
      </c>
      <c r="H327" s="84"/>
      <c r="I327" s="21"/>
      <c r="J327" s="20">
        <f t="shared" si="39"/>
        <v>0</v>
      </c>
      <c r="K327" s="21">
        <f t="shared" si="35"/>
        <v>0</v>
      </c>
      <c r="L327" s="64">
        <f t="shared" si="36"/>
        <v>0</v>
      </c>
      <c r="N327" s="17">
        <v>198</v>
      </c>
      <c r="T327" s="52">
        <f t="shared" si="38"/>
        <v>198</v>
      </c>
      <c r="U327" s="53">
        <f t="shared" si="33"/>
        <v>0</v>
      </c>
      <c r="Y327" s="83">
        <v>46.677965127969436</v>
      </c>
      <c r="Z327" s="17">
        <f t="shared" si="37"/>
        <v>59.747795363800876</v>
      </c>
    </row>
    <row r="328" spans="1:26" ht="15.75" customHeight="1">
      <c r="A328" s="70">
        <v>63</v>
      </c>
      <c r="B328" s="5" t="s">
        <v>216</v>
      </c>
      <c r="C328" s="11" t="s">
        <v>357</v>
      </c>
      <c r="D328" s="11" t="s">
        <v>358</v>
      </c>
      <c r="E328" s="11" t="s">
        <v>355</v>
      </c>
      <c r="F328" s="7" t="s">
        <v>234</v>
      </c>
      <c r="G328" s="22">
        <f t="shared" si="34"/>
        <v>137</v>
      </c>
      <c r="H328" s="84"/>
      <c r="I328" s="21"/>
      <c r="J328" s="20">
        <f t="shared" si="39"/>
        <v>0</v>
      </c>
      <c r="K328" s="21">
        <f t="shared" si="35"/>
        <v>0</v>
      </c>
      <c r="L328" s="64">
        <f t="shared" si="36"/>
        <v>0</v>
      </c>
      <c r="N328" s="17">
        <v>137</v>
      </c>
      <c r="T328" s="52">
        <f t="shared" si="38"/>
        <v>137</v>
      </c>
      <c r="U328" s="53">
        <f t="shared" si="33"/>
        <v>0</v>
      </c>
      <c r="Y328" s="83">
        <v>46.6779651279694</v>
      </c>
      <c r="Z328" s="17">
        <f t="shared" si="37"/>
        <v>59.74779536380083</v>
      </c>
    </row>
    <row r="329" spans="1:26" ht="15.75" customHeight="1">
      <c r="A329" s="70">
        <v>64</v>
      </c>
      <c r="B329" s="11" t="s">
        <v>503</v>
      </c>
      <c r="C329" s="11"/>
      <c r="D329" s="10" t="s">
        <v>504</v>
      </c>
      <c r="E329" s="11"/>
      <c r="F329" s="7" t="s">
        <v>234</v>
      </c>
      <c r="G329" s="22">
        <f>T329</f>
        <v>24</v>
      </c>
      <c r="H329" s="20"/>
      <c r="I329" s="21"/>
      <c r="J329" s="20">
        <f t="shared" si="39"/>
        <v>0</v>
      </c>
      <c r="K329" s="21">
        <f t="shared" si="35"/>
        <v>0</v>
      </c>
      <c r="L329" s="64">
        <f t="shared" si="36"/>
        <v>0</v>
      </c>
      <c r="N329" s="17">
        <v>24</v>
      </c>
      <c r="T329" s="52">
        <f t="shared" si="38"/>
        <v>24</v>
      </c>
      <c r="U329" s="53">
        <f t="shared" si="33"/>
        <v>0</v>
      </c>
      <c r="Y329" s="83">
        <v>46.6779651279694</v>
      </c>
      <c r="Z329" s="17">
        <f t="shared" si="37"/>
        <v>59.74779536380083</v>
      </c>
    </row>
    <row r="330" spans="1:26" ht="15.75">
      <c r="A330" s="70">
        <v>65</v>
      </c>
      <c r="B330" s="11" t="s">
        <v>444</v>
      </c>
      <c r="C330" s="10"/>
      <c r="D330" s="10" t="s">
        <v>445</v>
      </c>
      <c r="E330" s="10"/>
      <c r="F330" s="7" t="s">
        <v>234</v>
      </c>
      <c r="G330" s="22">
        <f t="shared" si="34"/>
        <v>6</v>
      </c>
      <c r="H330" s="20"/>
      <c r="I330" s="21"/>
      <c r="J330" s="20">
        <f t="shared" si="39"/>
        <v>0</v>
      </c>
      <c r="K330" s="21">
        <f t="shared" si="35"/>
        <v>0</v>
      </c>
      <c r="L330" s="64">
        <f t="shared" si="36"/>
        <v>0</v>
      </c>
      <c r="N330" s="17">
        <v>6</v>
      </c>
      <c r="T330" s="52">
        <f t="shared" si="38"/>
        <v>6</v>
      </c>
      <c r="U330" s="53">
        <f t="shared" si="33"/>
        <v>0</v>
      </c>
      <c r="Y330" s="83">
        <v>46.6779651279694</v>
      </c>
      <c r="Z330" s="17">
        <f t="shared" si="37"/>
        <v>59.74779536380083</v>
      </c>
    </row>
    <row r="331" spans="1:26" ht="45" customHeight="1">
      <c r="A331" s="70">
        <v>66</v>
      </c>
      <c r="B331" s="11" t="s">
        <v>218</v>
      </c>
      <c r="C331" s="11" t="s">
        <v>446</v>
      </c>
      <c r="D331" s="11" t="s">
        <v>447</v>
      </c>
      <c r="E331" s="11" t="s">
        <v>355</v>
      </c>
      <c r="F331" s="7" t="s">
        <v>234</v>
      </c>
      <c r="G331" s="22">
        <f t="shared" si="34"/>
        <v>52</v>
      </c>
      <c r="H331" s="20"/>
      <c r="I331" s="21"/>
      <c r="J331" s="20">
        <f t="shared" si="39"/>
        <v>0</v>
      </c>
      <c r="K331" s="21">
        <f t="shared" si="35"/>
        <v>0</v>
      </c>
      <c r="L331" s="64">
        <f t="shared" si="36"/>
        <v>0</v>
      </c>
      <c r="N331" s="17">
        <v>52</v>
      </c>
      <c r="T331" s="52">
        <f t="shared" si="38"/>
        <v>52</v>
      </c>
      <c r="U331" s="53">
        <f t="shared" si="33"/>
        <v>0</v>
      </c>
      <c r="Y331" s="83">
        <v>46.677965127969436</v>
      </c>
      <c r="Z331" s="17">
        <f t="shared" si="37"/>
        <v>59.747795363800876</v>
      </c>
    </row>
    <row r="332" spans="1:26" ht="15.75">
      <c r="A332" s="70">
        <v>67</v>
      </c>
      <c r="B332" s="11" t="s">
        <v>448</v>
      </c>
      <c r="C332" s="10"/>
      <c r="D332" s="10" t="s">
        <v>449</v>
      </c>
      <c r="E332" s="10"/>
      <c r="F332" s="7" t="s">
        <v>234</v>
      </c>
      <c r="G332" s="22">
        <f t="shared" si="34"/>
        <v>2</v>
      </c>
      <c r="H332" s="20"/>
      <c r="I332" s="21"/>
      <c r="J332" s="20">
        <f t="shared" si="39"/>
        <v>0</v>
      </c>
      <c r="K332" s="21">
        <f t="shared" si="35"/>
        <v>0</v>
      </c>
      <c r="L332" s="64">
        <f t="shared" si="36"/>
        <v>0</v>
      </c>
      <c r="N332" s="17">
        <v>2</v>
      </c>
      <c r="T332" s="52">
        <f>SUM(M332:S332)</f>
        <v>2</v>
      </c>
      <c r="U332" s="53">
        <f aca="true" t="shared" si="40" ref="U332:U395">T332-G332</f>
        <v>0</v>
      </c>
      <c r="Y332" s="83">
        <v>46.677965127969436</v>
      </c>
      <c r="Z332" s="17">
        <f t="shared" si="37"/>
        <v>59.74779536380088</v>
      </c>
    </row>
    <row r="333" spans="1:26" ht="31.5">
      <c r="A333" s="70">
        <v>68</v>
      </c>
      <c r="B333" s="11" t="s">
        <v>14</v>
      </c>
      <c r="C333" s="10" t="s">
        <v>451</v>
      </c>
      <c r="D333" s="10" t="s">
        <v>452</v>
      </c>
      <c r="E333" s="10" t="s">
        <v>355</v>
      </c>
      <c r="F333" s="7" t="s">
        <v>234</v>
      </c>
      <c r="G333" s="22">
        <f t="shared" si="34"/>
        <v>56</v>
      </c>
      <c r="H333" s="20"/>
      <c r="I333" s="21"/>
      <c r="J333" s="20">
        <f t="shared" si="39"/>
        <v>0</v>
      </c>
      <c r="K333" s="21">
        <f aca="true" t="shared" si="41" ref="K333:K352">I333*G333</f>
        <v>0</v>
      </c>
      <c r="L333" s="64">
        <f aca="true" t="shared" si="42" ref="L333:L352">K333+J333</f>
        <v>0</v>
      </c>
      <c r="N333" s="17">
        <v>56</v>
      </c>
      <c r="T333" s="52">
        <f>SUM(M333:S333)</f>
        <v>56</v>
      </c>
      <c r="U333" s="53">
        <f t="shared" si="40"/>
        <v>0</v>
      </c>
      <c r="Y333" s="83">
        <v>90.83532013902852</v>
      </c>
      <c r="Z333" s="17">
        <f aca="true" t="shared" si="43" ref="Z333:Z396">((H333+Y333)*G333*1.28-(H333*G333))/G333</f>
        <v>116.2692097779565</v>
      </c>
    </row>
    <row r="334" spans="1:26" ht="17.25" customHeight="1">
      <c r="A334" s="70">
        <v>69</v>
      </c>
      <c r="B334" s="11" t="s">
        <v>453</v>
      </c>
      <c r="C334" s="10"/>
      <c r="D334" s="10" t="s">
        <v>454</v>
      </c>
      <c r="E334" s="10"/>
      <c r="F334" s="7" t="s">
        <v>234</v>
      </c>
      <c r="G334" s="22">
        <f aca="true" t="shared" si="44" ref="G334:G399">T334</f>
        <v>4</v>
      </c>
      <c r="H334" s="20"/>
      <c r="I334" s="21"/>
      <c r="J334" s="20">
        <f t="shared" si="39"/>
        <v>0</v>
      </c>
      <c r="K334" s="21">
        <f t="shared" si="41"/>
        <v>0</v>
      </c>
      <c r="L334" s="64">
        <f t="shared" si="42"/>
        <v>0</v>
      </c>
      <c r="N334" s="17">
        <v>4</v>
      </c>
      <c r="T334" s="52">
        <f>SUM(M334:S334)</f>
        <v>4</v>
      </c>
      <c r="U334" s="53">
        <f t="shared" si="40"/>
        <v>0</v>
      </c>
      <c r="Y334" s="83">
        <v>90.83532013902852</v>
      </c>
      <c r="Z334" s="17">
        <f t="shared" si="43"/>
        <v>116.26920977795652</v>
      </c>
    </row>
    <row r="335" spans="1:26" ht="20.25" customHeight="1">
      <c r="A335" s="70">
        <v>70</v>
      </c>
      <c r="B335" s="11" t="s">
        <v>15</v>
      </c>
      <c r="C335" s="10"/>
      <c r="D335" s="10" t="s">
        <v>16</v>
      </c>
      <c r="E335" s="10"/>
      <c r="F335" s="7" t="s">
        <v>234</v>
      </c>
      <c r="G335" s="22">
        <f t="shared" si="44"/>
        <v>1</v>
      </c>
      <c r="H335" s="20"/>
      <c r="I335" s="21"/>
      <c r="J335" s="20">
        <f t="shared" si="39"/>
        <v>0</v>
      </c>
      <c r="K335" s="21">
        <f t="shared" si="41"/>
        <v>0</v>
      </c>
      <c r="L335" s="64">
        <f t="shared" si="42"/>
        <v>0</v>
      </c>
      <c r="N335" s="17">
        <v>1</v>
      </c>
      <c r="T335" s="52">
        <f>SUM(M335:S335)</f>
        <v>1</v>
      </c>
      <c r="U335" s="53">
        <f t="shared" si="40"/>
        <v>0</v>
      </c>
      <c r="Y335" s="83">
        <v>90.83532013902852</v>
      </c>
      <c r="Z335" s="17">
        <f t="shared" si="43"/>
        <v>116.26920977795652</v>
      </c>
    </row>
    <row r="336" spans="1:26" ht="61.5" customHeight="1">
      <c r="A336" s="70">
        <v>71</v>
      </c>
      <c r="B336" s="11" t="s">
        <v>17</v>
      </c>
      <c r="C336" s="10"/>
      <c r="D336" s="10" t="s">
        <v>456</v>
      </c>
      <c r="E336" s="10" t="s">
        <v>390</v>
      </c>
      <c r="F336" s="7" t="s">
        <v>234</v>
      </c>
      <c r="G336" s="22">
        <f t="shared" si="44"/>
        <v>161</v>
      </c>
      <c r="H336" s="21"/>
      <c r="I336" s="21"/>
      <c r="J336" s="20">
        <f t="shared" si="39"/>
        <v>0</v>
      </c>
      <c r="K336" s="21">
        <f t="shared" si="41"/>
        <v>0</v>
      </c>
      <c r="L336" s="64">
        <f t="shared" si="42"/>
        <v>0</v>
      </c>
      <c r="N336" s="17">
        <v>161</v>
      </c>
      <c r="T336" s="52">
        <f aca="true" t="shared" si="45" ref="T336:T401">SUM(M336:S336)</f>
        <v>161</v>
      </c>
      <c r="U336" s="53">
        <f t="shared" si="40"/>
        <v>0</v>
      </c>
      <c r="Y336" s="83">
        <v>64.51612903225806</v>
      </c>
      <c r="Z336" s="17">
        <f t="shared" si="43"/>
        <v>82.58064516129032</v>
      </c>
    </row>
    <row r="337" spans="1:26" ht="33" customHeight="1">
      <c r="A337" s="70">
        <v>72</v>
      </c>
      <c r="B337" s="5" t="s">
        <v>219</v>
      </c>
      <c r="C337" s="5" t="s">
        <v>457</v>
      </c>
      <c r="D337" s="11" t="s">
        <v>458</v>
      </c>
      <c r="E337" s="11" t="s">
        <v>355</v>
      </c>
      <c r="F337" s="7" t="s">
        <v>234</v>
      </c>
      <c r="G337" s="22">
        <f t="shared" si="44"/>
        <v>104</v>
      </c>
      <c r="H337" s="20"/>
      <c r="I337" s="21"/>
      <c r="J337" s="20">
        <f t="shared" si="39"/>
        <v>0</v>
      </c>
      <c r="K337" s="21">
        <f t="shared" si="41"/>
        <v>0</v>
      </c>
      <c r="L337" s="64">
        <f t="shared" si="42"/>
        <v>0</v>
      </c>
      <c r="N337" s="17">
        <v>104</v>
      </c>
      <c r="T337" s="52">
        <f t="shared" si="45"/>
        <v>104</v>
      </c>
      <c r="U337" s="53">
        <f t="shared" si="40"/>
        <v>0</v>
      </c>
      <c r="Y337" s="83">
        <v>90.83870967741936</v>
      </c>
      <c r="Z337" s="17">
        <f t="shared" si="43"/>
        <v>116.27354838709678</v>
      </c>
    </row>
    <row r="338" spans="1:26" ht="15.75">
      <c r="A338" s="70">
        <v>73</v>
      </c>
      <c r="B338" s="5" t="s">
        <v>459</v>
      </c>
      <c r="C338" s="6"/>
      <c r="D338" s="10" t="s">
        <v>460</v>
      </c>
      <c r="E338" s="10"/>
      <c r="F338" s="7" t="s">
        <v>234</v>
      </c>
      <c r="G338" s="22">
        <f t="shared" si="44"/>
        <v>4</v>
      </c>
      <c r="H338" s="20"/>
      <c r="I338" s="21"/>
      <c r="J338" s="20">
        <f t="shared" si="39"/>
        <v>0</v>
      </c>
      <c r="K338" s="21">
        <f t="shared" si="41"/>
        <v>0</v>
      </c>
      <c r="L338" s="64">
        <f t="shared" si="42"/>
        <v>0</v>
      </c>
      <c r="N338" s="17">
        <v>4</v>
      </c>
      <c r="T338" s="52">
        <f t="shared" si="45"/>
        <v>4</v>
      </c>
      <c r="U338" s="53">
        <f t="shared" si="40"/>
        <v>0</v>
      </c>
      <c r="Y338" s="83">
        <v>90.83870967741936</v>
      </c>
      <c r="Z338" s="17">
        <f t="shared" si="43"/>
        <v>116.27354838709678</v>
      </c>
    </row>
    <row r="339" spans="1:26" ht="33.75" customHeight="1">
      <c r="A339" s="70">
        <v>74</v>
      </c>
      <c r="B339" s="5" t="s">
        <v>18</v>
      </c>
      <c r="C339" s="5" t="s">
        <v>462</v>
      </c>
      <c r="D339" s="11" t="s">
        <v>463</v>
      </c>
      <c r="E339" s="11" t="s">
        <v>355</v>
      </c>
      <c r="F339" s="7" t="s">
        <v>234</v>
      </c>
      <c r="G339" s="22">
        <f t="shared" si="44"/>
        <v>161</v>
      </c>
      <c r="H339" s="20"/>
      <c r="I339" s="21"/>
      <c r="J339" s="20">
        <f t="shared" si="39"/>
        <v>0</v>
      </c>
      <c r="K339" s="21">
        <f t="shared" si="41"/>
        <v>0</v>
      </c>
      <c r="L339" s="64">
        <f t="shared" si="42"/>
        <v>0</v>
      </c>
      <c r="N339" s="17">
        <v>161</v>
      </c>
      <c r="T339" s="52">
        <f t="shared" si="45"/>
        <v>161</v>
      </c>
      <c r="U339" s="53">
        <f t="shared" si="40"/>
        <v>0</v>
      </c>
      <c r="Y339" s="83">
        <v>120.96774193548387</v>
      </c>
      <c r="Z339" s="17">
        <f t="shared" si="43"/>
        <v>154.83870967741936</v>
      </c>
    </row>
    <row r="340" spans="1:26" ht="36.75" customHeight="1">
      <c r="A340" s="70">
        <v>75</v>
      </c>
      <c r="B340" s="11" t="s">
        <v>220</v>
      </c>
      <c r="C340" s="11" t="s">
        <v>359</v>
      </c>
      <c r="D340" s="11"/>
      <c r="E340" s="10" t="s">
        <v>360</v>
      </c>
      <c r="F340" s="7" t="s">
        <v>234</v>
      </c>
      <c r="G340" s="22">
        <f t="shared" si="44"/>
        <v>6</v>
      </c>
      <c r="H340" s="20"/>
      <c r="I340" s="21"/>
      <c r="J340" s="20">
        <f t="shared" si="39"/>
        <v>0</v>
      </c>
      <c r="K340" s="21">
        <f t="shared" si="41"/>
        <v>0</v>
      </c>
      <c r="L340" s="64">
        <f t="shared" si="42"/>
        <v>0</v>
      </c>
      <c r="N340" s="17">
        <v>6</v>
      </c>
      <c r="T340" s="52">
        <f t="shared" si="45"/>
        <v>6</v>
      </c>
      <c r="U340" s="53">
        <f t="shared" si="40"/>
        <v>0</v>
      </c>
      <c r="Y340" s="83">
        <v>90.83870967741936</v>
      </c>
      <c r="Z340" s="17">
        <f t="shared" si="43"/>
        <v>116.27354838709677</v>
      </c>
    </row>
    <row r="341" spans="1:26" ht="28.5" customHeight="1">
      <c r="A341" s="70">
        <v>76</v>
      </c>
      <c r="B341" s="11" t="s">
        <v>510</v>
      </c>
      <c r="C341" s="6" t="s">
        <v>499</v>
      </c>
      <c r="D341" s="5"/>
      <c r="E341" s="7" t="s">
        <v>233</v>
      </c>
      <c r="F341" s="7" t="s">
        <v>234</v>
      </c>
      <c r="G341" s="22">
        <f t="shared" si="44"/>
        <v>4</v>
      </c>
      <c r="H341" s="20"/>
      <c r="I341" s="21"/>
      <c r="J341" s="20">
        <f t="shared" si="39"/>
        <v>0</v>
      </c>
      <c r="K341" s="21">
        <f t="shared" si="41"/>
        <v>0</v>
      </c>
      <c r="L341" s="64">
        <f t="shared" si="42"/>
        <v>0</v>
      </c>
      <c r="N341" s="17">
        <v>4</v>
      </c>
      <c r="T341" s="52">
        <f t="shared" si="45"/>
        <v>4</v>
      </c>
      <c r="U341" s="53">
        <f t="shared" si="40"/>
        <v>0</v>
      </c>
      <c r="Y341" s="83">
        <v>26.451612903225804</v>
      </c>
      <c r="Z341" s="17">
        <f t="shared" si="43"/>
        <v>33.85806451612903</v>
      </c>
    </row>
    <row r="342" spans="1:26" ht="15.75">
      <c r="A342" s="70">
        <v>77</v>
      </c>
      <c r="B342" s="11" t="s">
        <v>19</v>
      </c>
      <c r="C342" s="10" t="s">
        <v>364</v>
      </c>
      <c r="D342" s="11"/>
      <c r="E342" s="10" t="s">
        <v>355</v>
      </c>
      <c r="F342" s="7" t="s">
        <v>253</v>
      </c>
      <c r="G342" s="22">
        <f t="shared" si="44"/>
        <v>80</v>
      </c>
      <c r="H342" s="20"/>
      <c r="I342" s="21"/>
      <c r="J342" s="20">
        <f t="shared" si="39"/>
        <v>0</v>
      </c>
      <c r="K342" s="21">
        <f t="shared" si="41"/>
        <v>0</v>
      </c>
      <c r="L342" s="64">
        <f t="shared" si="42"/>
        <v>0</v>
      </c>
      <c r="N342" s="17">
        <v>80</v>
      </c>
      <c r="T342" s="52">
        <f t="shared" si="45"/>
        <v>80</v>
      </c>
      <c r="U342" s="53">
        <f t="shared" si="40"/>
        <v>0</v>
      </c>
      <c r="Y342" s="83">
        <v>90.83532013902852</v>
      </c>
      <c r="Z342" s="17">
        <f t="shared" si="43"/>
        <v>116.2692097779565</v>
      </c>
    </row>
    <row r="343" spans="1:26" ht="15.75">
      <c r="A343" s="70">
        <v>78</v>
      </c>
      <c r="B343" s="11" t="s">
        <v>20</v>
      </c>
      <c r="C343" s="10" t="s">
        <v>466</v>
      </c>
      <c r="D343" s="11"/>
      <c r="E343" s="10" t="s">
        <v>355</v>
      </c>
      <c r="F343" s="7" t="s">
        <v>253</v>
      </c>
      <c r="G343" s="22">
        <f t="shared" si="44"/>
        <v>160</v>
      </c>
      <c r="H343" s="20"/>
      <c r="I343" s="21"/>
      <c r="J343" s="20">
        <f t="shared" si="39"/>
        <v>0</v>
      </c>
      <c r="K343" s="21">
        <f t="shared" si="41"/>
        <v>0</v>
      </c>
      <c r="L343" s="64">
        <f t="shared" si="42"/>
        <v>0</v>
      </c>
      <c r="N343" s="17">
        <v>160</v>
      </c>
      <c r="T343" s="52">
        <f t="shared" si="45"/>
        <v>160</v>
      </c>
      <c r="U343" s="53">
        <f t="shared" si="40"/>
        <v>0</v>
      </c>
      <c r="Y343" s="83">
        <v>90.83532013902852</v>
      </c>
      <c r="Z343" s="17">
        <f t="shared" si="43"/>
        <v>116.2692097779565</v>
      </c>
    </row>
    <row r="344" spans="1:26" ht="31.5">
      <c r="A344" s="70">
        <v>79</v>
      </c>
      <c r="B344" s="5" t="s">
        <v>221</v>
      </c>
      <c r="C344" s="10" t="s">
        <v>337</v>
      </c>
      <c r="D344" s="11"/>
      <c r="E344" s="10" t="s">
        <v>383</v>
      </c>
      <c r="F344" s="7" t="s">
        <v>239</v>
      </c>
      <c r="G344" s="22">
        <f t="shared" si="44"/>
        <v>15</v>
      </c>
      <c r="H344" s="20"/>
      <c r="I344" s="21"/>
      <c r="J344" s="20">
        <f t="shared" si="39"/>
        <v>0</v>
      </c>
      <c r="K344" s="21">
        <f t="shared" si="41"/>
        <v>0</v>
      </c>
      <c r="L344" s="64">
        <f t="shared" si="42"/>
        <v>0</v>
      </c>
      <c r="N344" s="17">
        <v>15</v>
      </c>
      <c r="T344" s="52">
        <f t="shared" si="45"/>
        <v>15</v>
      </c>
      <c r="U344" s="53">
        <f t="shared" si="40"/>
        <v>0</v>
      </c>
      <c r="Y344" s="83">
        <v>154.42004423634847</v>
      </c>
      <c r="Z344" s="17">
        <f t="shared" si="43"/>
        <v>197.65765662252605</v>
      </c>
    </row>
    <row r="345" spans="1:26" ht="15.75">
      <c r="A345" s="70">
        <v>80</v>
      </c>
      <c r="B345" s="5" t="s">
        <v>467</v>
      </c>
      <c r="C345" s="10"/>
      <c r="D345" s="5"/>
      <c r="E345" s="10"/>
      <c r="F345" s="7" t="s">
        <v>239</v>
      </c>
      <c r="G345" s="22">
        <f t="shared" si="44"/>
        <v>30</v>
      </c>
      <c r="H345" s="20"/>
      <c r="I345" s="21"/>
      <c r="J345" s="20">
        <f t="shared" si="39"/>
        <v>0</v>
      </c>
      <c r="K345" s="21">
        <f t="shared" si="41"/>
        <v>0</v>
      </c>
      <c r="L345" s="64">
        <f t="shared" si="42"/>
        <v>0</v>
      </c>
      <c r="N345" s="17">
        <v>30</v>
      </c>
      <c r="T345" s="52">
        <f t="shared" si="45"/>
        <v>30</v>
      </c>
      <c r="U345" s="53">
        <f t="shared" si="40"/>
        <v>0</v>
      </c>
      <c r="Y345" s="83">
        <v>145.3365122224456</v>
      </c>
      <c r="Z345" s="17">
        <f t="shared" si="43"/>
        <v>186.0307356447304</v>
      </c>
    </row>
    <row r="346" spans="1:26" ht="15.75">
      <c r="A346" s="70">
        <v>81</v>
      </c>
      <c r="B346" s="5" t="s">
        <v>468</v>
      </c>
      <c r="C346" s="10"/>
      <c r="D346" s="5"/>
      <c r="E346" s="10"/>
      <c r="F346" s="7" t="s">
        <v>239</v>
      </c>
      <c r="G346" s="22">
        <f t="shared" si="44"/>
        <v>10</v>
      </c>
      <c r="H346" s="20"/>
      <c r="I346" s="21"/>
      <c r="J346" s="20">
        <f t="shared" si="39"/>
        <v>0</v>
      </c>
      <c r="K346" s="21">
        <f t="shared" si="41"/>
        <v>0</v>
      </c>
      <c r="L346" s="64">
        <f t="shared" si="42"/>
        <v>0</v>
      </c>
      <c r="N346" s="17">
        <v>10</v>
      </c>
      <c r="T346" s="52">
        <f t="shared" si="45"/>
        <v>10</v>
      </c>
      <c r="U346" s="53">
        <f t="shared" si="40"/>
        <v>0</v>
      </c>
      <c r="Y346" s="83">
        <v>127.16944819463991</v>
      </c>
      <c r="Z346" s="17">
        <f t="shared" si="43"/>
        <v>162.77689368913906</v>
      </c>
    </row>
    <row r="347" spans="1:26" ht="15.75">
      <c r="A347" s="70">
        <v>82</v>
      </c>
      <c r="B347" s="5" t="s">
        <v>469</v>
      </c>
      <c r="C347" s="10"/>
      <c r="D347" s="5"/>
      <c r="E347" s="10"/>
      <c r="F347" s="7" t="s">
        <v>239</v>
      </c>
      <c r="G347" s="22">
        <f t="shared" si="44"/>
        <v>50</v>
      </c>
      <c r="H347" s="20"/>
      <c r="I347" s="21"/>
      <c r="J347" s="20">
        <f t="shared" si="39"/>
        <v>0</v>
      </c>
      <c r="K347" s="21">
        <f t="shared" si="41"/>
        <v>0</v>
      </c>
      <c r="L347" s="64">
        <f t="shared" si="42"/>
        <v>0</v>
      </c>
      <c r="N347" s="17">
        <v>50</v>
      </c>
      <c r="T347" s="52">
        <f t="shared" si="45"/>
        <v>50</v>
      </c>
      <c r="U347" s="53">
        <f t="shared" si="40"/>
        <v>0</v>
      </c>
      <c r="Y347" s="83">
        <v>90.83532013902852</v>
      </c>
      <c r="Z347" s="17">
        <f t="shared" si="43"/>
        <v>116.26920977795652</v>
      </c>
    </row>
    <row r="348" spans="1:26" ht="15.75">
      <c r="A348" s="70">
        <v>83</v>
      </c>
      <c r="B348" s="5" t="s">
        <v>470</v>
      </c>
      <c r="C348" s="10"/>
      <c r="D348" s="5"/>
      <c r="E348" s="10"/>
      <c r="F348" s="7" t="s">
        <v>239</v>
      </c>
      <c r="G348" s="22">
        <f t="shared" si="44"/>
        <v>120</v>
      </c>
      <c r="H348" s="20"/>
      <c r="I348" s="21"/>
      <c r="J348" s="20">
        <f t="shared" si="39"/>
        <v>0</v>
      </c>
      <c r="K348" s="21">
        <f t="shared" si="41"/>
        <v>0</v>
      </c>
      <c r="L348" s="64">
        <f t="shared" si="42"/>
        <v>0</v>
      </c>
      <c r="N348" s="17">
        <v>120</v>
      </c>
      <c r="T348" s="52">
        <f t="shared" si="45"/>
        <v>120</v>
      </c>
      <c r="U348" s="53">
        <f t="shared" si="40"/>
        <v>0</v>
      </c>
      <c r="Y348" s="83">
        <v>90.83532013902852</v>
      </c>
      <c r="Z348" s="17">
        <f t="shared" si="43"/>
        <v>116.26920977795652</v>
      </c>
    </row>
    <row r="349" spans="1:26" ht="15.75">
      <c r="A349" s="70">
        <v>84</v>
      </c>
      <c r="B349" s="5" t="s">
        <v>471</v>
      </c>
      <c r="C349" s="10"/>
      <c r="D349" s="5"/>
      <c r="E349" s="10"/>
      <c r="F349" s="7" t="s">
        <v>239</v>
      </c>
      <c r="G349" s="22">
        <f t="shared" si="44"/>
        <v>30</v>
      </c>
      <c r="H349" s="20"/>
      <c r="I349" s="21"/>
      <c r="J349" s="20">
        <f t="shared" si="39"/>
        <v>0</v>
      </c>
      <c r="K349" s="21">
        <f t="shared" si="41"/>
        <v>0</v>
      </c>
      <c r="L349" s="64">
        <f t="shared" si="42"/>
        <v>0</v>
      </c>
      <c r="N349" s="17">
        <v>30</v>
      </c>
      <c r="T349" s="52">
        <f t="shared" si="45"/>
        <v>30</v>
      </c>
      <c r="U349" s="53">
        <f t="shared" si="40"/>
        <v>0</v>
      </c>
      <c r="Y349" s="83">
        <v>90.83532013902852</v>
      </c>
      <c r="Z349" s="17">
        <f t="shared" si="43"/>
        <v>116.26920977795652</v>
      </c>
    </row>
    <row r="350" spans="1:26" ht="15.75">
      <c r="A350" s="70">
        <v>85</v>
      </c>
      <c r="B350" s="5" t="s">
        <v>472</v>
      </c>
      <c r="C350" s="10"/>
      <c r="D350" s="5"/>
      <c r="E350" s="10"/>
      <c r="F350" s="7" t="s">
        <v>239</v>
      </c>
      <c r="G350" s="22">
        <f t="shared" si="44"/>
        <v>10</v>
      </c>
      <c r="H350" s="20"/>
      <c r="I350" s="21"/>
      <c r="J350" s="20">
        <f t="shared" si="39"/>
        <v>0</v>
      </c>
      <c r="K350" s="21">
        <f t="shared" si="41"/>
        <v>0</v>
      </c>
      <c r="L350" s="64">
        <f t="shared" si="42"/>
        <v>0</v>
      </c>
      <c r="N350" s="17">
        <v>10</v>
      </c>
      <c r="T350" s="52">
        <f t="shared" si="45"/>
        <v>10</v>
      </c>
      <c r="U350" s="53">
        <f t="shared" si="40"/>
        <v>0</v>
      </c>
      <c r="Y350" s="83">
        <v>90.83532013902852</v>
      </c>
      <c r="Z350" s="17">
        <f t="shared" si="43"/>
        <v>116.2692097779565</v>
      </c>
    </row>
    <row r="351" spans="1:26" ht="15.75">
      <c r="A351" s="70">
        <v>86</v>
      </c>
      <c r="B351" s="5" t="s">
        <v>473</v>
      </c>
      <c r="C351" s="10"/>
      <c r="D351" s="5"/>
      <c r="E351" s="10"/>
      <c r="F351" s="7" t="s">
        <v>239</v>
      </c>
      <c r="G351" s="22">
        <f t="shared" si="44"/>
        <v>10</v>
      </c>
      <c r="H351" s="20"/>
      <c r="I351" s="21"/>
      <c r="J351" s="20">
        <f t="shared" si="39"/>
        <v>0</v>
      </c>
      <c r="K351" s="21">
        <f t="shared" si="41"/>
        <v>0</v>
      </c>
      <c r="L351" s="64">
        <f t="shared" si="42"/>
        <v>0</v>
      </c>
      <c r="N351" s="17">
        <v>10</v>
      </c>
      <c r="T351" s="52">
        <f t="shared" si="45"/>
        <v>10</v>
      </c>
      <c r="U351" s="53">
        <f t="shared" si="40"/>
        <v>0</v>
      </c>
      <c r="Y351" s="83">
        <v>90.83532013902852</v>
      </c>
      <c r="Z351" s="17">
        <f t="shared" si="43"/>
        <v>116.2692097779565</v>
      </c>
    </row>
    <row r="352" spans="1:26" ht="31.5" customHeight="1">
      <c r="A352" s="70">
        <v>87</v>
      </c>
      <c r="B352" s="11" t="s">
        <v>21</v>
      </c>
      <c r="C352" s="11"/>
      <c r="D352" s="11"/>
      <c r="E352" s="10" t="s">
        <v>66</v>
      </c>
      <c r="F352" s="7" t="s">
        <v>263</v>
      </c>
      <c r="G352" s="22">
        <v>198</v>
      </c>
      <c r="H352" s="20"/>
      <c r="I352" s="20"/>
      <c r="J352" s="20">
        <f t="shared" si="39"/>
        <v>0</v>
      </c>
      <c r="K352" s="21">
        <f t="shared" si="41"/>
        <v>0</v>
      </c>
      <c r="L352" s="64">
        <f t="shared" si="42"/>
        <v>0</v>
      </c>
      <c r="T352" s="52">
        <f t="shared" si="45"/>
        <v>0</v>
      </c>
      <c r="U352" s="53">
        <f t="shared" si="40"/>
        <v>-198</v>
      </c>
      <c r="Y352" s="83">
        <v>92.74193548387098</v>
      </c>
      <c r="Z352" s="17">
        <f t="shared" si="43"/>
        <v>118.70967741935486</v>
      </c>
    </row>
    <row r="353" spans="1:26" ht="15.75">
      <c r="A353" s="69"/>
      <c r="B353" s="40" t="s">
        <v>209</v>
      </c>
      <c r="C353" s="35"/>
      <c r="D353" s="35"/>
      <c r="E353" s="35"/>
      <c r="F353" s="36"/>
      <c r="G353" s="37">
        <f t="shared" si="44"/>
        <v>0</v>
      </c>
      <c r="H353" s="38"/>
      <c r="I353" s="39"/>
      <c r="J353" s="38">
        <f>SUM(J266:J352)</f>
        <v>0</v>
      </c>
      <c r="K353" s="111">
        <f>SUM(K266:K352)</f>
        <v>0</v>
      </c>
      <c r="L353" s="111">
        <f>SUM(L266:L352)</f>
        <v>0</v>
      </c>
      <c r="T353" s="52">
        <f t="shared" si="45"/>
        <v>0</v>
      </c>
      <c r="U353" s="53">
        <f t="shared" si="40"/>
        <v>0</v>
      </c>
      <c r="Z353" s="17" t="e">
        <f t="shared" si="43"/>
        <v>#DIV/0!</v>
      </c>
    </row>
    <row r="354" spans="1:26" ht="15.75">
      <c r="A354" s="70"/>
      <c r="B354" s="9" t="s">
        <v>22</v>
      </c>
      <c r="C354" s="10"/>
      <c r="D354" s="10"/>
      <c r="E354" s="10"/>
      <c r="F354" s="7"/>
      <c r="G354" s="22">
        <f t="shared" si="44"/>
        <v>0</v>
      </c>
      <c r="H354" s="20"/>
      <c r="I354" s="21"/>
      <c r="J354" s="20">
        <f t="shared" si="39"/>
        <v>0</v>
      </c>
      <c r="K354" s="21">
        <f>G354*I354</f>
        <v>0</v>
      </c>
      <c r="L354" s="64">
        <f>J354+K354</f>
        <v>0</v>
      </c>
      <c r="T354" s="52">
        <f t="shared" si="45"/>
        <v>0</v>
      </c>
      <c r="U354" s="53">
        <f t="shared" si="40"/>
        <v>0</v>
      </c>
      <c r="Z354" s="17" t="e">
        <f t="shared" si="43"/>
        <v>#DIV/0!</v>
      </c>
    </row>
    <row r="355" spans="1:26" ht="16.5" customHeight="1">
      <c r="A355" s="66">
        <v>1</v>
      </c>
      <c r="B355" s="5" t="s">
        <v>537</v>
      </c>
      <c r="C355" s="10" t="s">
        <v>388</v>
      </c>
      <c r="D355" s="11"/>
      <c r="E355" s="10" t="s">
        <v>330</v>
      </c>
      <c r="F355" s="7" t="s">
        <v>234</v>
      </c>
      <c r="G355" s="22">
        <f t="shared" si="44"/>
        <v>1</v>
      </c>
      <c r="H355" s="20"/>
      <c r="I355" s="20"/>
      <c r="J355" s="20">
        <f t="shared" si="39"/>
        <v>0</v>
      </c>
      <c r="K355" s="21">
        <f>G355*I355</f>
        <v>0</v>
      </c>
      <c r="L355" s="64">
        <f>J355+K355</f>
        <v>0</v>
      </c>
      <c r="O355" s="17">
        <v>1</v>
      </c>
      <c r="T355" s="52">
        <f t="shared" si="45"/>
        <v>1</v>
      </c>
      <c r="U355" s="53">
        <f t="shared" si="40"/>
        <v>0</v>
      </c>
      <c r="Y355" s="83">
        <v>908.3548387096773</v>
      </c>
      <c r="Z355" s="17">
        <f t="shared" si="43"/>
        <v>1162.694193548387</v>
      </c>
    </row>
    <row r="356" spans="1:26" ht="15.75">
      <c r="A356" s="66">
        <v>2</v>
      </c>
      <c r="B356" s="5" t="s">
        <v>536</v>
      </c>
      <c r="C356" s="10" t="s">
        <v>355</v>
      </c>
      <c r="D356" s="10"/>
      <c r="E356" s="10" t="s">
        <v>355</v>
      </c>
      <c r="F356" s="7" t="s">
        <v>234</v>
      </c>
      <c r="G356" s="22">
        <f t="shared" si="44"/>
        <v>1</v>
      </c>
      <c r="H356" s="20"/>
      <c r="I356" s="20"/>
      <c r="J356" s="20">
        <f t="shared" si="39"/>
        <v>0</v>
      </c>
      <c r="K356" s="21">
        <f>G356*I356</f>
        <v>0</v>
      </c>
      <c r="L356" s="64">
        <f>J356+K356</f>
        <v>0</v>
      </c>
      <c r="O356" s="17">
        <v>1</v>
      </c>
      <c r="T356" s="52">
        <f t="shared" si="45"/>
        <v>1</v>
      </c>
      <c r="U356" s="53">
        <f t="shared" si="40"/>
        <v>0</v>
      </c>
      <c r="Y356" s="83">
        <v>999.1854838709678</v>
      </c>
      <c r="Z356" s="17">
        <f t="shared" si="43"/>
        <v>1278.9574193548387</v>
      </c>
    </row>
    <row r="357" spans="1:26" ht="93.75" customHeight="1">
      <c r="A357" s="66">
        <v>3</v>
      </c>
      <c r="B357" s="5" t="s">
        <v>89</v>
      </c>
      <c r="C357" s="11" t="s">
        <v>389</v>
      </c>
      <c r="D357" s="11"/>
      <c r="E357" s="11" t="s">
        <v>390</v>
      </c>
      <c r="F357" s="7" t="s">
        <v>234</v>
      </c>
      <c r="G357" s="22">
        <f t="shared" si="44"/>
        <v>8</v>
      </c>
      <c r="H357" s="20"/>
      <c r="I357" s="21"/>
      <c r="J357" s="20">
        <f t="shared" si="39"/>
        <v>0</v>
      </c>
      <c r="K357" s="21">
        <f>I357*G357</f>
        <v>0</v>
      </c>
      <c r="L357" s="64">
        <f>K357+J357</f>
        <v>0</v>
      </c>
      <c r="O357" s="17">
        <v>8</v>
      </c>
      <c r="T357" s="52">
        <f t="shared" si="45"/>
        <v>8</v>
      </c>
      <c r="U357" s="53">
        <f t="shared" si="40"/>
        <v>0</v>
      </c>
      <c r="Y357" s="83">
        <v>466.7822580645161</v>
      </c>
      <c r="Z357" s="17">
        <f t="shared" si="43"/>
        <v>597.4812903225807</v>
      </c>
    </row>
    <row r="358" spans="1:26" ht="15.75">
      <c r="A358" s="66">
        <v>4</v>
      </c>
      <c r="B358" s="5" t="s">
        <v>391</v>
      </c>
      <c r="C358" s="10"/>
      <c r="D358" s="10"/>
      <c r="E358" s="10"/>
      <c r="F358" s="7" t="s">
        <v>234</v>
      </c>
      <c r="G358" s="22">
        <f t="shared" si="44"/>
        <v>1</v>
      </c>
      <c r="H358" s="20"/>
      <c r="I358" s="21"/>
      <c r="J358" s="20">
        <f t="shared" si="39"/>
        <v>0</v>
      </c>
      <c r="K358" s="21">
        <f aca="true" t="shared" si="46" ref="K358:K421">I358*G358</f>
        <v>0</v>
      </c>
      <c r="L358" s="64">
        <f aca="true" t="shared" si="47" ref="L358:L421">K358+J358</f>
        <v>0</v>
      </c>
      <c r="O358" s="17">
        <v>1</v>
      </c>
      <c r="T358" s="52">
        <f t="shared" si="45"/>
        <v>1</v>
      </c>
      <c r="U358" s="53">
        <f t="shared" si="40"/>
        <v>0</v>
      </c>
      <c r="Y358" s="83">
        <v>466.7822580645161</v>
      </c>
      <c r="Z358" s="17">
        <f t="shared" si="43"/>
        <v>597.4812903225807</v>
      </c>
    </row>
    <row r="359" spans="1:26" ht="15.75">
      <c r="A359" s="66">
        <v>5</v>
      </c>
      <c r="B359" s="6" t="s">
        <v>392</v>
      </c>
      <c r="C359" s="10"/>
      <c r="D359" s="10"/>
      <c r="E359" s="10"/>
      <c r="F359" s="7" t="s">
        <v>234</v>
      </c>
      <c r="G359" s="22">
        <f t="shared" si="44"/>
        <v>15</v>
      </c>
      <c r="H359" s="20"/>
      <c r="I359" s="21"/>
      <c r="J359" s="20">
        <f t="shared" si="39"/>
        <v>0</v>
      </c>
      <c r="K359" s="21">
        <f t="shared" si="46"/>
        <v>0</v>
      </c>
      <c r="L359" s="64">
        <f t="shared" si="47"/>
        <v>0</v>
      </c>
      <c r="O359" s="17">
        <v>15</v>
      </c>
      <c r="T359" s="52">
        <f t="shared" si="45"/>
        <v>15</v>
      </c>
      <c r="U359" s="53">
        <f t="shared" si="40"/>
        <v>0</v>
      </c>
      <c r="Y359" s="83">
        <v>466.7822580645161</v>
      </c>
      <c r="Z359" s="17">
        <f t="shared" si="43"/>
        <v>597.4812903225807</v>
      </c>
    </row>
    <row r="360" spans="1:26" ht="15.75">
      <c r="A360" s="66">
        <v>6</v>
      </c>
      <c r="B360" s="6" t="s">
        <v>393</v>
      </c>
      <c r="C360" s="10"/>
      <c r="D360" s="10"/>
      <c r="E360" s="10"/>
      <c r="F360" s="7" t="s">
        <v>234</v>
      </c>
      <c r="G360" s="22">
        <f t="shared" si="44"/>
        <v>8</v>
      </c>
      <c r="H360" s="20"/>
      <c r="I360" s="21"/>
      <c r="J360" s="20">
        <f t="shared" si="39"/>
        <v>0</v>
      </c>
      <c r="K360" s="21">
        <f t="shared" si="46"/>
        <v>0</v>
      </c>
      <c r="L360" s="64">
        <f t="shared" si="47"/>
        <v>0</v>
      </c>
      <c r="O360" s="17">
        <v>8</v>
      </c>
      <c r="T360" s="52">
        <f t="shared" si="45"/>
        <v>8</v>
      </c>
      <c r="U360" s="53">
        <f t="shared" si="40"/>
        <v>0</v>
      </c>
      <c r="Y360" s="83">
        <v>466.7822580645161</v>
      </c>
      <c r="Z360" s="17">
        <f t="shared" si="43"/>
        <v>597.4812903225807</v>
      </c>
    </row>
    <row r="361" spans="1:26" ht="47.25">
      <c r="A361" s="66">
        <v>7</v>
      </c>
      <c r="B361" s="5" t="s">
        <v>506</v>
      </c>
      <c r="C361" s="11"/>
      <c r="D361" s="11"/>
      <c r="E361" s="11"/>
      <c r="F361" s="7"/>
      <c r="G361" s="22">
        <f t="shared" si="44"/>
        <v>0</v>
      </c>
      <c r="H361" s="20"/>
      <c r="I361" s="21"/>
      <c r="J361" s="20"/>
      <c r="K361" s="21">
        <f t="shared" si="46"/>
        <v>0</v>
      </c>
      <c r="L361" s="64">
        <f t="shared" si="47"/>
        <v>0</v>
      </c>
      <c r="T361" s="52">
        <f t="shared" si="45"/>
        <v>0</v>
      </c>
      <c r="U361" s="53">
        <f t="shared" si="40"/>
        <v>0</v>
      </c>
      <c r="Y361" s="83">
        <v>466.7822580645161</v>
      </c>
      <c r="Z361" s="17" t="e">
        <f t="shared" si="43"/>
        <v>#DIV/0!</v>
      </c>
    </row>
    <row r="362" spans="1:26" ht="15.75">
      <c r="A362" s="66">
        <v>8</v>
      </c>
      <c r="B362" s="5" t="s">
        <v>394</v>
      </c>
      <c r="C362" s="11" t="s">
        <v>389</v>
      </c>
      <c r="D362" s="10"/>
      <c r="E362" s="11" t="s">
        <v>355</v>
      </c>
      <c r="F362" s="7" t="s">
        <v>234</v>
      </c>
      <c r="G362" s="22">
        <f t="shared" si="44"/>
        <v>13</v>
      </c>
      <c r="H362" s="20"/>
      <c r="I362" s="21"/>
      <c r="J362" s="20">
        <f t="shared" si="39"/>
        <v>0</v>
      </c>
      <c r="K362" s="21">
        <f t="shared" si="46"/>
        <v>0</v>
      </c>
      <c r="L362" s="64">
        <f t="shared" si="47"/>
        <v>0</v>
      </c>
      <c r="O362" s="17">
        <v>13</v>
      </c>
      <c r="T362" s="52">
        <f t="shared" si="45"/>
        <v>13</v>
      </c>
      <c r="U362" s="53">
        <f t="shared" si="40"/>
        <v>0</v>
      </c>
      <c r="Y362" s="83">
        <v>466.782258064516</v>
      </c>
      <c r="Z362" s="17">
        <f t="shared" si="43"/>
        <v>597.4812903225804</v>
      </c>
    </row>
    <row r="363" spans="1:26" ht="47.25">
      <c r="A363" s="66">
        <v>9</v>
      </c>
      <c r="B363" s="5" t="s">
        <v>118</v>
      </c>
      <c r="C363" s="11" t="s">
        <v>389</v>
      </c>
      <c r="D363" s="11"/>
      <c r="E363" s="11" t="s">
        <v>355</v>
      </c>
      <c r="F363" s="7" t="s">
        <v>234</v>
      </c>
      <c r="G363" s="22">
        <f t="shared" si="44"/>
        <v>1</v>
      </c>
      <c r="H363" s="20"/>
      <c r="I363" s="21"/>
      <c r="J363" s="20">
        <f t="shared" si="39"/>
        <v>0</v>
      </c>
      <c r="K363" s="21">
        <f t="shared" si="46"/>
        <v>0</v>
      </c>
      <c r="L363" s="64">
        <f t="shared" si="47"/>
        <v>0</v>
      </c>
      <c r="O363" s="17">
        <v>1</v>
      </c>
      <c r="T363" s="52">
        <f t="shared" si="45"/>
        <v>1</v>
      </c>
      <c r="U363" s="53">
        <f t="shared" si="40"/>
        <v>0</v>
      </c>
      <c r="Y363" s="83">
        <v>466.782258064516</v>
      </c>
      <c r="Z363" s="17">
        <f t="shared" si="43"/>
        <v>597.4812903225804</v>
      </c>
    </row>
    <row r="364" spans="1:26" ht="15.75">
      <c r="A364" s="66">
        <v>10</v>
      </c>
      <c r="B364" s="6" t="s">
        <v>395</v>
      </c>
      <c r="C364" s="10"/>
      <c r="D364" s="10"/>
      <c r="E364" s="10"/>
      <c r="F364" s="7" t="s">
        <v>234</v>
      </c>
      <c r="G364" s="22">
        <f t="shared" si="44"/>
        <v>19</v>
      </c>
      <c r="H364" s="20"/>
      <c r="I364" s="21"/>
      <c r="J364" s="20">
        <f t="shared" si="39"/>
        <v>0</v>
      </c>
      <c r="K364" s="21">
        <f t="shared" si="46"/>
        <v>0</v>
      </c>
      <c r="L364" s="64">
        <f t="shared" si="47"/>
        <v>0</v>
      </c>
      <c r="O364" s="17">
        <v>19</v>
      </c>
      <c r="T364" s="52">
        <f t="shared" si="45"/>
        <v>19</v>
      </c>
      <c r="U364" s="53">
        <f t="shared" si="40"/>
        <v>0</v>
      </c>
      <c r="Y364" s="83">
        <v>466.782258064516</v>
      </c>
      <c r="Z364" s="17">
        <f t="shared" si="43"/>
        <v>597.4812903225804</v>
      </c>
    </row>
    <row r="365" spans="1:26" ht="15.75">
      <c r="A365" s="66">
        <v>11</v>
      </c>
      <c r="B365" s="6" t="s">
        <v>396</v>
      </c>
      <c r="C365" s="10"/>
      <c r="D365" s="10"/>
      <c r="E365" s="10"/>
      <c r="F365" s="7" t="s">
        <v>234</v>
      </c>
      <c r="G365" s="22">
        <f t="shared" si="44"/>
        <v>15</v>
      </c>
      <c r="H365" s="20"/>
      <c r="I365" s="21"/>
      <c r="J365" s="20">
        <f t="shared" si="39"/>
        <v>0</v>
      </c>
      <c r="K365" s="21">
        <f t="shared" si="46"/>
        <v>0</v>
      </c>
      <c r="L365" s="64">
        <f t="shared" si="47"/>
        <v>0</v>
      </c>
      <c r="O365" s="17">
        <v>15</v>
      </c>
      <c r="T365" s="52">
        <f t="shared" si="45"/>
        <v>15</v>
      </c>
      <c r="U365" s="53">
        <f t="shared" si="40"/>
        <v>0</v>
      </c>
      <c r="Y365" s="83">
        <v>466.782258064516</v>
      </c>
      <c r="Z365" s="17">
        <f t="shared" si="43"/>
        <v>597.4812903225805</v>
      </c>
    </row>
    <row r="366" spans="1:26" ht="15.75">
      <c r="A366" s="66">
        <v>12</v>
      </c>
      <c r="B366" s="6" t="s">
        <v>397</v>
      </c>
      <c r="C366" s="10"/>
      <c r="D366" s="10"/>
      <c r="E366" s="10"/>
      <c r="F366" s="7" t="s">
        <v>234</v>
      </c>
      <c r="G366" s="22">
        <f t="shared" si="44"/>
        <v>2</v>
      </c>
      <c r="H366" s="20"/>
      <c r="I366" s="21"/>
      <c r="J366" s="20">
        <f t="shared" si="39"/>
        <v>0</v>
      </c>
      <c r="K366" s="21">
        <f t="shared" si="46"/>
        <v>0</v>
      </c>
      <c r="L366" s="64">
        <f t="shared" si="47"/>
        <v>0</v>
      </c>
      <c r="O366" s="17">
        <v>2</v>
      </c>
      <c r="T366" s="52">
        <f t="shared" si="45"/>
        <v>2</v>
      </c>
      <c r="U366" s="53">
        <f t="shared" si="40"/>
        <v>0</v>
      </c>
      <c r="Y366" s="83">
        <v>466.782258064516</v>
      </c>
      <c r="Z366" s="17">
        <f t="shared" si="43"/>
        <v>597.4812903225804</v>
      </c>
    </row>
    <row r="367" spans="1:26" ht="15.75">
      <c r="A367" s="66">
        <v>13</v>
      </c>
      <c r="B367" s="6" t="s">
        <v>398</v>
      </c>
      <c r="C367" s="10"/>
      <c r="D367" s="10"/>
      <c r="E367" s="10"/>
      <c r="F367" s="7" t="s">
        <v>234</v>
      </c>
      <c r="G367" s="22">
        <f t="shared" si="44"/>
        <v>16</v>
      </c>
      <c r="H367" s="20"/>
      <c r="I367" s="21"/>
      <c r="J367" s="20">
        <f t="shared" si="39"/>
        <v>0</v>
      </c>
      <c r="K367" s="21">
        <f t="shared" si="46"/>
        <v>0</v>
      </c>
      <c r="L367" s="64">
        <f t="shared" si="47"/>
        <v>0</v>
      </c>
      <c r="O367" s="17">
        <v>16</v>
      </c>
      <c r="T367" s="52">
        <f t="shared" si="45"/>
        <v>16</v>
      </c>
      <c r="U367" s="53">
        <f t="shared" si="40"/>
        <v>0</v>
      </c>
      <c r="Y367" s="83">
        <v>466.782258064516</v>
      </c>
      <c r="Z367" s="17">
        <f t="shared" si="43"/>
        <v>597.4812903225804</v>
      </c>
    </row>
    <row r="368" spans="1:26" ht="15.75">
      <c r="A368" s="66">
        <v>14</v>
      </c>
      <c r="B368" s="6" t="s">
        <v>481</v>
      </c>
      <c r="C368" s="10"/>
      <c r="D368" s="10"/>
      <c r="E368" s="10"/>
      <c r="F368" s="7" t="s">
        <v>234</v>
      </c>
      <c r="G368" s="22">
        <f>T368</f>
        <v>7</v>
      </c>
      <c r="H368" s="20"/>
      <c r="I368" s="21"/>
      <c r="J368" s="20">
        <f t="shared" si="39"/>
        <v>0</v>
      </c>
      <c r="K368" s="21">
        <f t="shared" si="46"/>
        <v>0</v>
      </c>
      <c r="L368" s="64">
        <f t="shared" si="47"/>
        <v>0</v>
      </c>
      <c r="O368" s="17">
        <v>7</v>
      </c>
      <c r="T368" s="52">
        <f t="shared" si="45"/>
        <v>7</v>
      </c>
      <c r="U368" s="53">
        <f t="shared" si="40"/>
        <v>0</v>
      </c>
      <c r="Y368" s="83">
        <v>466.782258064516</v>
      </c>
      <c r="Z368" s="17">
        <f t="shared" si="43"/>
        <v>597.4812903225804</v>
      </c>
    </row>
    <row r="369" spans="1:26" ht="47.25">
      <c r="A369" s="66">
        <v>15</v>
      </c>
      <c r="B369" s="5" t="s">
        <v>119</v>
      </c>
      <c r="C369" s="10" t="s">
        <v>389</v>
      </c>
      <c r="D369" s="10"/>
      <c r="E369" s="10" t="s">
        <v>355</v>
      </c>
      <c r="F369" s="7" t="s">
        <v>234</v>
      </c>
      <c r="G369" s="22">
        <f t="shared" si="44"/>
        <v>7</v>
      </c>
      <c r="H369" s="20"/>
      <c r="I369" s="21"/>
      <c r="J369" s="20">
        <f t="shared" si="39"/>
        <v>0</v>
      </c>
      <c r="K369" s="21">
        <f t="shared" si="46"/>
        <v>0</v>
      </c>
      <c r="L369" s="64">
        <f t="shared" si="47"/>
        <v>0</v>
      </c>
      <c r="O369" s="17">
        <v>7</v>
      </c>
      <c r="T369" s="52">
        <f t="shared" si="45"/>
        <v>7</v>
      </c>
      <c r="U369" s="53">
        <f t="shared" si="40"/>
        <v>0</v>
      </c>
      <c r="Y369" s="83">
        <v>466.782258064516</v>
      </c>
      <c r="Z369" s="17">
        <f t="shared" si="43"/>
        <v>597.4812903225804</v>
      </c>
    </row>
    <row r="370" spans="1:26" ht="15.75">
      <c r="A370" s="66">
        <v>16</v>
      </c>
      <c r="B370" s="6" t="s">
        <v>399</v>
      </c>
      <c r="C370" s="10"/>
      <c r="D370" s="10"/>
      <c r="E370" s="10"/>
      <c r="F370" s="7" t="s">
        <v>234</v>
      </c>
      <c r="G370" s="22">
        <f t="shared" si="44"/>
        <v>24</v>
      </c>
      <c r="H370" s="20"/>
      <c r="I370" s="21"/>
      <c r="J370" s="20">
        <f t="shared" si="39"/>
        <v>0</v>
      </c>
      <c r="K370" s="21">
        <f t="shared" si="46"/>
        <v>0</v>
      </c>
      <c r="L370" s="64">
        <f t="shared" si="47"/>
        <v>0</v>
      </c>
      <c r="O370" s="17">
        <v>24</v>
      </c>
      <c r="T370" s="52">
        <f t="shared" si="45"/>
        <v>24</v>
      </c>
      <c r="U370" s="53">
        <f t="shared" si="40"/>
        <v>0</v>
      </c>
      <c r="Y370" s="83">
        <v>466.782258064516</v>
      </c>
      <c r="Z370" s="17">
        <f t="shared" si="43"/>
        <v>597.4812903225804</v>
      </c>
    </row>
    <row r="371" spans="1:26" ht="15.75">
      <c r="A371" s="66">
        <v>17</v>
      </c>
      <c r="B371" s="6" t="s">
        <v>400</v>
      </c>
      <c r="C371" s="10"/>
      <c r="D371" s="10"/>
      <c r="E371" s="10"/>
      <c r="F371" s="7" t="s">
        <v>234</v>
      </c>
      <c r="G371" s="22">
        <f t="shared" si="44"/>
        <v>1</v>
      </c>
      <c r="H371" s="20"/>
      <c r="I371" s="21"/>
      <c r="J371" s="20">
        <f t="shared" si="39"/>
        <v>0</v>
      </c>
      <c r="K371" s="21">
        <f t="shared" si="46"/>
        <v>0</v>
      </c>
      <c r="L371" s="64">
        <f t="shared" si="47"/>
        <v>0</v>
      </c>
      <c r="O371" s="17">
        <v>1</v>
      </c>
      <c r="T371" s="52">
        <f t="shared" si="45"/>
        <v>1</v>
      </c>
      <c r="U371" s="53">
        <f t="shared" si="40"/>
        <v>0</v>
      </c>
      <c r="Y371" s="83">
        <v>466.782258064516</v>
      </c>
      <c r="Z371" s="17">
        <f t="shared" si="43"/>
        <v>597.4812903225804</v>
      </c>
    </row>
    <row r="372" spans="1:26" ht="15.75">
      <c r="A372" s="66">
        <v>18</v>
      </c>
      <c r="B372" s="6" t="s">
        <v>401</v>
      </c>
      <c r="C372" s="10"/>
      <c r="D372" s="10"/>
      <c r="E372" s="10"/>
      <c r="F372" s="7" t="s">
        <v>234</v>
      </c>
      <c r="G372" s="22">
        <f t="shared" si="44"/>
        <v>10</v>
      </c>
      <c r="H372" s="20"/>
      <c r="I372" s="21"/>
      <c r="J372" s="20">
        <f t="shared" si="39"/>
        <v>0</v>
      </c>
      <c r="K372" s="21">
        <f t="shared" si="46"/>
        <v>0</v>
      </c>
      <c r="L372" s="64">
        <f t="shared" si="47"/>
        <v>0</v>
      </c>
      <c r="O372" s="17">
        <v>10</v>
      </c>
      <c r="T372" s="52">
        <f t="shared" si="45"/>
        <v>10</v>
      </c>
      <c r="U372" s="53">
        <f t="shared" si="40"/>
        <v>0</v>
      </c>
      <c r="Y372" s="83">
        <v>466.782258064516</v>
      </c>
      <c r="Z372" s="17">
        <f t="shared" si="43"/>
        <v>597.4812903225804</v>
      </c>
    </row>
    <row r="373" spans="1:26" ht="15.75">
      <c r="A373" s="66">
        <v>19</v>
      </c>
      <c r="B373" s="6" t="s">
        <v>402</v>
      </c>
      <c r="C373" s="10"/>
      <c r="D373" s="10"/>
      <c r="E373" s="10"/>
      <c r="F373" s="7" t="s">
        <v>234</v>
      </c>
      <c r="G373" s="22">
        <f t="shared" si="44"/>
        <v>10</v>
      </c>
      <c r="H373" s="20"/>
      <c r="I373" s="21"/>
      <c r="J373" s="20">
        <f t="shared" si="39"/>
        <v>0</v>
      </c>
      <c r="K373" s="21">
        <f t="shared" si="46"/>
        <v>0</v>
      </c>
      <c r="L373" s="64">
        <f t="shared" si="47"/>
        <v>0</v>
      </c>
      <c r="O373" s="17">
        <v>10</v>
      </c>
      <c r="T373" s="52">
        <f t="shared" si="45"/>
        <v>10</v>
      </c>
      <c r="U373" s="53">
        <f t="shared" si="40"/>
        <v>0</v>
      </c>
      <c r="Y373" s="83">
        <v>466.782258064516</v>
      </c>
      <c r="Z373" s="17">
        <f t="shared" si="43"/>
        <v>597.4812903225804</v>
      </c>
    </row>
    <row r="374" spans="1:26" ht="15.75">
      <c r="A374" s="66">
        <v>20</v>
      </c>
      <c r="B374" s="6" t="s">
        <v>403</v>
      </c>
      <c r="C374" s="10"/>
      <c r="D374" s="10"/>
      <c r="E374" s="10"/>
      <c r="F374" s="7" t="s">
        <v>234</v>
      </c>
      <c r="G374" s="22">
        <f t="shared" si="44"/>
        <v>2</v>
      </c>
      <c r="H374" s="20"/>
      <c r="I374" s="21"/>
      <c r="J374" s="20">
        <f t="shared" si="39"/>
        <v>0</v>
      </c>
      <c r="K374" s="21">
        <f t="shared" si="46"/>
        <v>0</v>
      </c>
      <c r="L374" s="64">
        <f t="shared" si="47"/>
        <v>0</v>
      </c>
      <c r="O374" s="17">
        <v>2</v>
      </c>
      <c r="T374" s="52">
        <f t="shared" si="45"/>
        <v>2</v>
      </c>
      <c r="U374" s="53">
        <f t="shared" si="40"/>
        <v>0</v>
      </c>
      <c r="Y374" s="83">
        <v>466.782258064516</v>
      </c>
      <c r="Z374" s="17">
        <f t="shared" si="43"/>
        <v>597.4812903225804</v>
      </c>
    </row>
    <row r="375" spans="1:26" ht="47.25">
      <c r="A375" s="66">
        <v>21</v>
      </c>
      <c r="B375" s="5" t="s">
        <v>508</v>
      </c>
      <c r="C375" s="11" t="s">
        <v>389</v>
      </c>
      <c r="D375" s="11"/>
      <c r="E375" s="11" t="s">
        <v>355</v>
      </c>
      <c r="F375" s="7" t="s">
        <v>234</v>
      </c>
      <c r="G375" s="22">
        <f t="shared" si="44"/>
        <v>7</v>
      </c>
      <c r="H375" s="20"/>
      <c r="I375" s="21"/>
      <c r="J375" s="20">
        <f t="shared" si="39"/>
        <v>0</v>
      </c>
      <c r="K375" s="21">
        <f t="shared" si="46"/>
        <v>0</v>
      </c>
      <c r="L375" s="64">
        <f t="shared" si="47"/>
        <v>0</v>
      </c>
      <c r="O375" s="17">
        <v>7</v>
      </c>
      <c r="T375" s="52">
        <f t="shared" si="45"/>
        <v>7</v>
      </c>
      <c r="U375" s="53">
        <f t="shared" si="40"/>
        <v>0</v>
      </c>
      <c r="Y375" s="83">
        <v>466.782258064516</v>
      </c>
      <c r="Z375" s="17">
        <f t="shared" si="43"/>
        <v>597.4812903225804</v>
      </c>
    </row>
    <row r="376" spans="1:26" ht="15.75">
      <c r="A376" s="66">
        <v>22</v>
      </c>
      <c r="B376" s="5" t="s">
        <v>507</v>
      </c>
      <c r="C376" s="11"/>
      <c r="D376" s="11"/>
      <c r="E376" s="11"/>
      <c r="F376" s="7" t="s">
        <v>234</v>
      </c>
      <c r="G376" s="22">
        <f>T376</f>
        <v>3</v>
      </c>
      <c r="H376" s="20"/>
      <c r="I376" s="21"/>
      <c r="J376" s="20">
        <f t="shared" si="39"/>
        <v>0</v>
      </c>
      <c r="K376" s="21">
        <f t="shared" si="46"/>
        <v>0</v>
      </c>
      <c r="L376" s="64">
        <f t="shared" si="47"/>
        <v>0</v>
      </c>
      <c r="O376" s="17">
        <v>3</v>
      </c>
      <c r="T376" s="52">
        <f t="shared" si="45"/>
        <v>3</v>
      </c>
      <c r="U376" s="53">
        <f t="shared" si="40"/>
        <v>0</v>
      </c>
      <c r="Y376" s="83">
        <v>466.782258064516</v>
      </c>
      <c r="Z376" s="17">
        <f t="shared" si="43"/>
        <v>597.4812903225804</v>
      </c>
    </row>
    <row r="377" spans="1:26" ht="15.75">
      <c r="A377" s="66">
        <v>23</v>
      </c>
      <c r="B377" s="5" t="s">
        <v>405</v>
      </c>
      <c r="C377" s="10"/>
      <c r="D377" s="10"/>
      <c r="E377" s="10"/>
      <c r="F377" s="7" t="s">
        <v>234</v>
      </c>
      <c r="G377" s="22">
        <f t="shared" si="44"/>
        <v>4</v>
      </c>
      <c r="H377" s="20"/>
      <c r="I377" s="21"/>
      <c r="J377" s="20">
        <f t="shared" si="39"/>
        <v>0</v>
      </c>
      <c r="K377" s="21">
        <f t="shared" si="46"/>
        <v>0</v>
      </c>
      <c r="L377" s="64">
        <f t="shared" si="47"/>
        <v>0</v>
      </c>
      <c r="O377" s="17">
        <v>4</v>
      </c>
      <c r="T377" s="52">
        <f t="shared" si="45"/>
        <v>4</v>
      </c>
      <c r="U377" s="53">
        <f t="shared" si="40"/>
        <v>0</v>
      </c>
      <c r="Y377" s="83">
        <v>466.782258064516</v>
      </c>
      <c r="Z377" s="17">
        <f t="shared" si="43"/>
        <v>597.4812903225804</v>
      </c>
    </row>
    <row r="378" spans="1:26" ht="15.75">
      <c r="A378" s="66">
        <v>24</v>
      </c>
      <c r="B378" s="5" t="s">
        <v>406</v>
      </c>
      <c r="C378" s="10"/>
      <c r="D378" s="10"/>
      <c r="E378" s="10"/>
      <c r="F378" s="7" t="s">
        <v>234</v>
      </c>
      <c r="G378" s="22">
        <f t="shared" si="44"/>
        <v>9</v>
      </c>
      <c r="H378" s="20"/>
      <c r="I378" s="21"/>
      <c r="J378" s="20">
        <f t="shared" si="39"/>
        <v>0</v>
      </c>
      <c r="K378" s="21">
        <f t="shared" si="46"/>
        <v>0</v>
      </c>
      <c r="L378" s="64">
        <f t="shared" si="47"/>
        <v>0</v>
      </c>
      <c r="O378" s="17">
        <v>9</v>
      </c>
      <c r="T378" s="52">
        <f t="shared" si="45"/>
        <v>9</v>
      </c>
      <c r="U378" s="53">
        <f t="shared" si="40"/>
        <v>0</v>
      </c>
      <c r="Y378" s="83">
        <v>466.782258064516</v>
      </c>
      <c r="Z378" s="17">
        <f t="shared" si="43"/>
        <v>597.4812903225805</v>
      </c>
    </row>
    <row r="379" spans="1:26" ht="15.75">
      <c r="A379" s="66">
        <v>25</v>
      </c>
      <c r="B379" s="5" t="s">
        <v>407</v>
      </c>
      <c r="C379" s="10"/>
      <c r="D379" s="10"/>
      <c r="E379" s="10"/>
      <c r="F379" s="7" t="s">
        <v>234</v>
      </c>
      <c r="G379" s="22">
        <f t="shared" si="44"/>
        <v>1</v>
      </c>
      <c r="H379" s="20"/>
      <c r="I379" s="21"/>
      <c r="J379" s="20">
        <f aca="true" t="shared" si="48" ref="J379:J441">G379*H379</f>
        <v>0</v>
      </c>
      <c r="K379" s="21">
        <f t="shared" si="46"/>
        <v>0</v>
      </c>
      <c r="L379" s="64">
        <f t="shared" si="47"/>
        <v>0</v>
      </c>
      <c r="O379" s="17">
        <v>1</v>
      </c>
      <c r="T379" s="52">
        <f t="shared" si="45"/>
        <v>1</v>
      </c>
      <c r="U379" s="53">
        <f t="shared" si="40"/>
        <v>0</v>
      </c>
      <c r="Y379" s="83">
        <v>466.782258064516</v>
      </c>
      <c r="Z379" s="17">
        <f t="shared" si="43"/>
        <v>597.4812903225804</v>
      </c>
    </row>
    <row r="380" spans="1:26" ht="15.75">
      <c r="A380" s="66">
        <v>26</v>
      </c>
      <c r="B380" s="5" t="s">
        <v>409</v>
      </c>
      <c r="C380" s="10"/>
      <c r="D380" s="10"/>
      <c r="E380" s="10"/>
      <c r="F380" s="7" t="s">
        <v>234</v>
      </c>
      <c r="G380" s="22">
        <f t="shared" si="44"/>
        <v>2</v>
      </c>
      <c r="H380" s="20"/>
      <c r="I380" s="21"/>
      <c r="J380" s="20">
        <f t="shared" si="48"/>
        <v>0</v>
      </c>
      <c r="K380" s="21">
        <f t="shared" si="46"/>
        <v>0</v>
      </c>
      <c r="L380" s="64">
        <f t="shared" si="47"/>
        <v>0</v>
      </c>
      <c r="O380" s="17">
        <v>2</v>
      </c>
      <c r="T380" s="52">
        <f t="shared" si="45"/>
        <v>2</v>
      </c>
      <c r="U380" s="53">
        <f t="shared" si="40"/>
        <v>0</v>
      </c>
      <c r="Y380" s="83">
        <v>466.782258064516</v>
      </c>
      <c r="Z380" s="17">
        <f t="shared" si="43"/>
        <v>597.4812903225804</v>
      </c>
    </row>
    <row r="381" spans="1:26" ht="15.75">
      <c r="A381" s="66">
        <v>27</v>
      </c>
      <c r="B381" s="5" t="s">
        <v>410</v>
      </c>
      <c r="C381" s="10"/>
      <c r="D381" s="10"/>
      <c r="E381" s="10"/>
      <c r="F381" s="7" t="s">
        <v>234</v>
      </c>
      <c r="G381" s="22">
        <f>T381</f>
        <v>1</v>
      </c>
      <c r="H381" s="20"/>
      <c r="I381" s="21"/>
      <c r="J381" s="20">
        <f t="shared" si="48"/>
        <v>0</v>
      </c>
      <c r="K381" s="21">
        <f t="shared" si="46"/>
        <v>0</v>
      </c>
      <c r="L381" s="64">
        <f t="shared" si="47"/>
        <v>0</v>
      </c>
      <c r="O381" s="17">
        <v>1</v>
      </c>
      <c r="T381" s="52">
        <f t="shared" si="45"/>
        <v>1</v>
      </c>
      <c r="U381" s="53">
        <f t="shared" si="40"/>
        <v>0</v>
      </c>
      <c r="Y381" s="83">
        <v>466.782258064516</v>
      </c>
      <c r="Z381" s="17">
        <f t="shared" si="43"/>
        <v>597.4812903225804</v>
      </c>
    </row>
    <row r="382" spans="1:26" ht="15.75">
      <c r="A382" s="66">
        <v>28</v>
      </c>
      <c r="B382" s="5" t="s">
        <v>411</v>
      </c>
      <c r="C382" s="10"/>
      <c r="D382" s="10"/>
      <c r="E382" s="10"/>
      <c r="F382" s="7" t="s">
        <v>234</v>
      </c>
      <c r="G382" s="22">
        <f t="shared" si="44"/>
        <v>1</v>
      </c>
      <c r="H382" s="20"/>
      <c r="I382" s="21"/>
      <c r="J382" s="20">
        <f t="shared" si="48"/>
        <v>0</v>
      </c>
      <c r="K382" s="21">
        <f t="shared" si="46"/>
        <v>0</v>
      </c>
      <c r="L382" s="64">
        <f t="shared" si="47"/>
        <v>0</v>
      </c>
      <c r="O382" s="17">
        <v>1</v>
      </c>
      <c r="T382" s="52">
        <f t="shared" si="45"/>
        <v>1</v>
      </c>
      <c r="U382" s="53">
        <f t="shared" si="40"/>
        <v>0</v>
      </c>
      <c r="Y382" s="83">
        <v>466.782258064516</v>
      </c>
      <c r="Z382" s="17">
        <f t="shared" si="43"/>
        <v>597.4812903225804</v>
      </c>
    </row>
    <row r="383" spans="1:26" ht="15.75">
      <c r="A383" s="66">
        <v>29</v>
      </c>
      <c r="B383" s="5" t="s">
        <v>412</v>
      </c>
      <c r="C383" s="10"/>
      <c r="D383" s="10"/>
      <c r="E383" s="10"/>
      <c r="F383" s="7" t="s">
        <v>234</v>
      </c>
      <c r="G383" s="22">
        <f t="shared" si="44"/>
        <v>1</v>
      </c>
      <c r="H383" s="20"/>
      <c r="I383" s="21"/>
      <c r="J383" s="20">
        <f t="shared" si="48"/>
        <v>0</v>
      </c>
      <c r="K383" s="21">
        <f t="shared" si="46"/>
        <v>0</v>
      </c>
      <c r="L383" s="64">
        <f t="shared" si="47"/>
        <v>0</v>
      </c>
      <c r="O383" s="17">
        <v>1</v>
      </c>
      <c r="T383" s="52">
        <f t="shared" si="45"/>
        <v>1</v>
      </c>
      <c r="U383" s="53">
        <f t="shared" si="40"/>
        <v>0</v>
      </c>
      <c r="Y383" s="83">
        <v>466.782258064516</v>
      </c>
      <c r="Z383" s="17">
        <f t="shared" si="43"/>
        <v>597.4812903225804</v>
      </c>
    </row>
    <row r="384" spans="1:26" ht="69.75" customHeight="1">
      <c r="A384" s="66">
        <v>30</v>
      </c>
      <c r="B384" s="11" t="s">
        <v>120</v>
      </c>
      <c r="C384" s="11" t="s">
        <v>413</v>
      </c>
      <c r="D384" s="11"/>
      <c r="E384" s="11" t="s">
        <v>355</v>
      </c>
      <c r="F384" s="7" t="s">
        <v>234</v>
      </c>
      <c r="G384" s="22">
        <f t="shared" si="44"/>
        <v>3</v>
      </c>
      <c r="H384" s="20"/>
      <c r="I384" s="21"/>
      <c r="J384" s="20">
        <f t="shared" si="48"/>
        <v>0</v>
      </c>
      <c r="K384" s="21">
        <f t="shared" si="46"/>
        <v>0</v>
      </c>
      <c r="L384" s="64">
        <f t="shared" si="47"/>
        <v>0</v>
      </c>
      <c r="O384" s="17">
        <v>3</v>
      </c>
      <c r="T384" s="52">
        <f t="shared" si="45"/>
        <v>3</v>
      </c>
      <c r="U384" s="53">
        <f t="shared" si="40"/>
        <v>0</v>
      </c>
      <c r="Y384" s="83">
        <v>466.782258064516</v>
      </c>
      <c r="Z384" s="17">
        <f t="shared" si="43"/>
        <v>597.4812903225804</v>
      </c>
    </row>
    <row r="385" spans="1:26" ht="15.75">
      <c r="A385" s="66">
        <v>31</v>
      </c>
      <c r="B385" s="11" t="s">
        <v>414</v>
      </c>
      <c r="C385" s="10"/>
      <c r="D385" s="10"/>
      <c r="E385" s="10"/>
      <c r="F385" s="7" t="s">
        <v>234</v>
      </c>
      <c r="G385" s="22">
        <f t="shared" si="44"/>
        <v>3</v>
      </c>
      <c r="H385" s="20"/>
      <c r="I385" s="21"/>
      <c r="J385" s="20">
        <f t="shared" si="48"/>
        <v>0</v>
      </c>
      <c r="K385" s="21">
        <f t="shared" si="46"/>
        <v>0</v>
      </c>
      <c r="L385" s="64">
        <f t="shared" si="47"/>
        <v>0</v>
      </c>
      <c r="O385" s="17">
        <v>3</v>
      </c>
      <c r="T385" s="52">
        <f t="shared" si="45"/>
        <v>3</v>
      </c>
      <c r="U385" s="53">
        <f t="shared" si="40"/>
        <v>0</v>
      </c>
      <c r="Y385" s="83">
        <v>466.782258064516</v>
      </c>
      <c r="Z385" s="17">
        <f t="shared" si="43"/>
        <v>597.4812903225804</v>
      </c>
    </row>
    <row r="386" spans="1:26" ht="15.75">
      <c r="A386" s="66">
        <v>32</v>
      </c>
      <c r="B386" s="11" t="s">
        <v>415</v>
      </c>
      <c r="C386" s="10"/>
      <c r="D386" s="10"/>
      <c r="E386" s="10"/>
      <c r="F386" s="7" t="s">
        <v>234</v>
      </c>
      <c r="G386" s="22">
        <f t="shared" si="44"/>
        <v>7</v>
      </c>
      <c r="H386" s="20"/>
      <c r="I386" s="21"/>
      <c r="J386" s="20">
        <f t="shared" si="48"/>
        <v>0</v>
      </c>
      <c r="K386" s="21">
        <f t="shared" si="46"/>
        <v>0</v>
      </c>
      <c r="L386" s="64">
        <f t="shared" si="47"/>
        <v>0</v>
      </c>
      <c r="O386" s="17">
        <v>7</v>
      </c>
      <c r="T386" s="52">
        <f t="shared" si="45"/>
        <v>7</v>
      </c>
      <c r="U386" s="53">
        <f t="shared" si="40"/>
        <v>0</v>
      </c>
      <c r="Y386" s="83">
        <v>466.782258064516</v>
      </c>
      <c r="Z386" s="17">
        <f t="shared" si="43"/>
        <v>597.4812903225804</v>
      </c>
    </row>
    <row r="387" spans="1:26" ht="15.75">
      <c r="A387" s="66">
        <v>33</v>
      </c>
      <c r="B387" s="11" t="s">
        <v>416</v>
      </c>
      <c r="C387" s="10"/>
      <c r="D387" s="10"/>
      <c r="E387" s="10"/>
      <c r="F387" s="7" t="s">
        <v>234</v>
      </c>
      <c r="G387" s="22">
        <f t="shared" si="44"/>
        <v>2</v>
      </c>
      <c r="H387" s="20"/>
      <c r="I387" s="21"/>
      <c r="J387" s="20">
        <f t="shared" si="48"/>
        <v>0</v>
      </c>
      <c r="K387" s="21">
        <f t="shared" si="46"/>
        <v>0</v>
      </c>
      <c r="L387" s="64">
        <f t="shared" si="47"/>
        <v>0</v>
      </c>
      <c r="O387" s="17">
        <v>2</v>
      </c>
      <c r="T387" s="52">
        <f t="shared" si="45"/>
        <v>2</v>
      </c>
      <c r="U387" s="53">
        <f t="shared" si="40"/>
        <v>0</v>
      </c>
      <c r="Y387" s="83">
        <v>466.782258064516</v>
      </c>
      <c r="Z387" s="17">
        <f t="shared" si="43"/>
        <v>597.4812903225804</v>
      </c>
    </row>
    <row r="388" spans="1:26" ht="15.75">
      <c r="A388" s="66">
        <v>34</v>
      </c>
      <c r="B388" s="11" t="s">
        <v>417</v>
      </c>
      <c r="C388" s="10"/>
      <c r="D388" s="10"/>
      <c r="E388" s="10"/>
      <c r="F388" s="7" t="s">
        <v>234</v>
      </c>
      <c r="G388" s="22">
        <f t="shared" si="44"/>
        <v>3</v>
      </c>
      <c r="H388" s="20"/>
      <c r="I388" s="21"/>
      <c r="J388" s="20">
        <f t="shared" si="48"/>
        <v>0</v>
      </c>
      <c r="K388" s="21">
        <f t="shared" si="46"/>
        <v>0</v>
      </c>
      <c r="L388" s="64">
        <f t="shared" si="47"/>
        <v>0</v>
      </c>
      <c r="O388" s="17">
        <v>3</v>
      </c>
      <c r="T388" s="52">
        <f t="shared" si="45"/>
        <v>3</v>
      </c>
      <c r="U388" s="53">
        <f t="shared" si="40"/>
        <v>0</v>
      </c>
      <c r="Y388" s="83">
        <v>466.782258064516</v>
      </c>
      <c r="Z388" s="17">
        <f t="shared" si="43"/>
        <v>597.4812903225804</v>
      </c>
    </row>
    <row r="389" spans="1:26" ht="15.75">
      <c r="A389" s="66">
        <v>35</v>
      </c>
      <c r="B389" s="11" t="s">
        <v>418</v>
      </c>
      <c r="C389" s="10"/>
      <c r="D389" s="10"/>
      <c r="E389" s="10"/>
      <c r="F389" s="7" t="s">
        <v>234</v>
      </c>
      <c r="G389" s="22">
        <f t="shared" si="44"/>
        <v>4</v>
      </c>
      <c r="H389" s="20"/>
      <c r="I389" s="21"/>
      <c r="J389" s="20">
        <f t="shared" si="48"/>
        <v>0</v>
      </c>
      <c r="K389" s="21">
        <f t="shared" si="46"/>
        <v>0</v>
      </c>
      <c r="L389" s="64">
        <f t="shared" si="47"/>
        <v>0</v>
      </c>
      <c r="O389" s="17">
        <v>4</v>
      </c>
      <c r="T389" s="52">
        <f t="shared" si="45"/>
        <v>4</v>
      </c>
      <c r="U389" s="53">
        <f t="shared" si="40"/>
        <v>0</v>
      </c>
      <c r="Y389" s="83">
        <v>466.782258064516</v>
      </c>
      <c r="Z389" s="17">
        <f t="shared" si="43"/>
        <v>597.4812903225804</v>
      </c>
    </row>
    <row r="390" spans="1:26" ht="47.25">
      <c r="A390" s="66">
        <v>36</v>
      </c>
      <c r="B390" s="11" t="s">
        <v>121</v>
      </c>
      <c r="C390" s="11" t="s">
        <v>413</v>
      </c>
      <c r="D390" s="11"/>
      <c r="E390" s="11" t="s">
        <v>355</v>
      </c>
      <c r="F390" s="7" t="s">
        <v>234</v>
      </c>
      <c r="G390" s="22">
        <f t="shared" si="44"/>
        <v>2</v>
      </c>
      <c r="H390" s="20"/>
      <c r="I390" s="21"/>
      <c r="J390" s="20">
        <f t="shared" si="48"/>
        <v>0</v>
      </c>
      <c r="K390" s="21">
        <f t="shared" si="46"/>
        <v>0</v>
      </c>
      <c r="L390" s="64">
        <f t="shared" si="47"/>
        <v>0</v>
      </c>
      <c r="O390" s="17">
        <v>2</v>
      </c>
      <c r="T390" s="52">
        <f t="shared" si="45"/>
        <v>2</v>
      </c>
      <c r="U390" s="53">
        <f t="shared" si="40"/>
        <v>0</v>
      </c>
      <c r="Y390" s="83">
        <v>466.782258064516</v>
      </c>
      <c r="Z390" s="17">
        <f t="shared" si="43"/>
        <v>597.4812903225804</v>
      </c>
    </row>
    <row r="391" spans="1:26" ht="15.75">
      <c r="A391" s="66">
        <v>37</v>
      </c>
      <c r="B391" s="11" t="s">
        <v>4</v>
      </c>
      <c r="C391" s="10"/>
      <c r="D391" s="10"/>
      <c r="E391" s="10"/>
      <c r="F391" s="7" t="s">
        <v>234</v>
      </c>
      <c r="G391" s="22">
        <f t="shared" si="44"/>
        <v>1</v>
      </c>
      <c r="H391" s="20"/>
      <c r="I391" s="21"/>
      <c r="J391" s="20">
        <f t="shared" si="48"/>
        <v>0</v>
      </c>
      <c r="K391" s="21">
        <f t="shared" si="46"/>
        <v>0</v>
      </c>
      <c r="L391" s="64">
        <f t="shared" si="47"/>
        <v>0</v>
      </c>
      <c r="O391" s="17">
        <v>1</v>
      </c>
      <c r="T391" s="52">
        <f t="shared" si="45"/>
        <v>1</v>
      </c>
      <c r="U391" s="53">
        <f t="shared" si="40"/>
        <v>0</v>
      </c>
      <c r="Y391" s="83">
        <v>466.782258064516</v>
      </c>
      <c r="Z391" s="17">
        <f t="shared" si="43"/>
        <v>597.4812903225804</v>
      </c>
    </row>
    <row r="392" spans="1:26" ht="15.75">
      <c r="A392" s="66">
        <v>38</v>
      </c>
      <c r="B392" s="11" t="s">
        <v>23</v>
      </c>
      <c r="C392" s="10"/>
      <c r="D392" s="10"/>
      <c r="E392" s="10"/>
      <c r="F392" s="7" t="s">
        <v>234</v>
      </c>
      <c r="G392" s="22">
        <f t="shared" si="44"/>
        <v>1</v>
      </c>
      <c r="H392" s="20"/>
      <c r="I392" s="21"/>
      <c r="J392" s="20">
        <f t="shared" si="48"/>
        <v>0</v>
      </c>
      <c r="K392" s="21">
        <f t="shared" si="46"/>
        <v>0</v>
      </c>
      <c r="L392" s="64">
        <f t="shared" si="47"/>
        <v>0</v>
      </c>
      <c r="O392" s="17">
        <v>1</v>
      </c>
      <c r="T392" s="52">
        <f t="shared" si="45"/>
        <v>1</v>
      </c>
      <c r="U392" s="53">
        <f t="shared" si="40"/>
        <v>0</v>
      </c>
      <c r="Y392" s="83">
        <v>466.782258064516</v>
      </c>
      <c r="Z392" s="17">
        <f t="shared" si="43"/>
        <v>597.4812903225804</v>
      </c>
    </row>
    <row r="393" spans="1:26" ht="47.25">
      <c r="A393" s="66">
        <v>39</v>
      </c>
      <c r="B393" s="11" t="s">
        <v>122</v>
      </c>
      <c r="C393" s="11" t="s">
        <v>413</v>
      </c>
      <c r="D393" s="11"/>
      <c r="E393" s="11" t="s">
        <v>355</v>
      </c>
      <c r="F393" s="7" t="s">
        <v>234</v>
      </c>
      <c r="G393" s="22">
        <f t="shared" si="44"/>
        <v>1</v>
      </c>
      <c r="H393" s="20"/>
      <c r="I393" s="21"/>
      <c r="J393" s="20">
        <f t="shared" si="48"/>
        <v>0</v>
      </c>
      <c r="K393" s="21">
        <f t="shared" si="46"/>
        <v>0</v>
      </c>
      <c r="L393" s="64">
        <f t="shared" si="47"/>
        <v>0</v>
      </c>
      <c r="O393" s="17">
        <v>1</v>
      </c>
      <c r="T393" s="52">
        <f t="shared" si="45"/>
        <v>1</v>
      </c>
      <c r="U393" s="53">
        <f t="shared" si="40"/>
        <v>0</v>
      </c>
      <c r="Y393" s="83">
        <v>466.782258064516</v>
      </c>
      <c r="Z393" s="17">
        <f t="shared" si="43"/>
        <v>597.4812903225804</v>
      </c>
    </row>
    <row r="394" spans="1:26" ht="47.25">
      <c r="A394" s="66">
        <v>40</v>
      </c>
      <c r="B394" s="11" t="s">
        <v>123</v>
      </c>
      <c r="C394" s="11" t="s">
        <v>413</v>
      </c>
      <c r="D394" s="11"/>
      <c r="E394" s="11" t="s">
        <v>355</v>
      </c>
      <c r="F394" s="7" t="s">
        <v>234</v>
      </c>
      <c r="G394" s="22">
        <f t="shared" si="44"/>
        <v>1</v>
      </c>
      <c r="H394" s="20"/>
      <c r="I394" s="21"/>
      <c r="J394" s="20">
        <f t="shared" si="48"/>
        <v>0</v>
      </c>
      <c r="K394" s="21">
        <f t="shared" si="46"/>
        <v>0</v>
      </c>
      <c r="L394" s="64">
        <f t="shared" si="47"/>
        <v>0</v>
      </c>
      <c r="O394" s="17">
        <v>1</v>
      </c>
      <c r="T394" s="52">
        <f t="shared" si="45"/>
        <v>1</v>
      </c>
      <c r="U394" s="53">
        <f t="shared" si="40"/>
        <v>0</v>
      </c>
      <c r="Y394" s="83">
        <v>466.782258064516</v>
      </c>
      <c r="Z394" s="17">
        <f t="shared" si="43"/>
        <v>597.4812903225804</v>
      </c>
    </row>
    <row r="395" spans="1:26" ht="15.75">
      <c r="A395" s="66">
        <v>41</v>
      </c>
      <c r="B395" s="6" t="s">
        <v>419</v>
      </c>
      <c r="C395" s="10"/>
      <c r="D395" s="10"/>
      <c r="E395" s="10"/>
      <c r="F395" s="7" t="s">
        <v>234</v>
      </c>
      <c r="G395" s="22">
        <f t="shared" si="44"/>
        <v>1</v>
      </c>
      <c r="H395" s="20"/>
      <c r="I395" s="21"/>
      <c r="J395" s="20">
        <f t="shared" si="48"/>
        <v>0</v>
      </c>
      <c r="K395" s="21">
        <f t="shared" si="46"/>
        <v>0</v>
      </c>
      <c r="L395" s="64">
        <f t="shared" si="47"/>
        <v>0</v>
      </c>
      <c r="O395" s="17">
        <v>1</v>
      </c>
      <c r="T395" s="52">
        <f t="shared" si="45"/>
        <v>1</v>
      </c>
      <c r="U395" s="53">
        <f t="shared" si="40"/>
        <v>0</v>
      </c>
      <c r="Y395" s="83">
        <v>466.782258064516</v>
      </c>
      <c r="Z395" s="17">
        <f t="shared" si="43"/>
        <v>597.4812903225804</v>
      </c>
    </row>
    <row r="396" spans="1:26" ht="15.75">
      <c r="A396" s="66">
        <v>42</v>
      </c>
      <c r="B396" s="11" t="s">
        <v>6</v>
      </c>
      <c r="C396" s="11" t="s">
        <v>336</v>
      </c>
      <c r="D396" s="11"/>
      <c r="E396" s="10" t="s">
        <v>330</v>
      </c>
      <c r="F396" s="7" t="s">
        <v>234</v>
      </c>
      <c r="G396" s="22">
        <f t="shared" si="44"/>
        <v>1</v>
      </c>
      <c r="H396" s="20"/>
      <c r="I396" s="21"/>
      <c r="J396" s="20">
        <f t="shared" si="48"/>
        <v>0</v>
      </c>
      <c r="K396" s="21">
        <f t="shared" si="46"/>
        <v>0</v>
      </c>
      <c r="L396" s="64">
        <f t="shared" si="47"/>
        <v>0</v>
      </c>
      <c r="O396" s="17">
        <v>1</v>
      </c>
      <c r="T396" s="52">
        <f t="shared" si="45"/>
        <v>1</v>
      </c>
      <c r="U396" s="53">
        <f aca="true" t="shared" si="49" ref="U396:U459">T396-G396</f>
        <v>0</v>
      </c>
      <c r="Y396" s="83">
        <v>1453.3629032258066</v>
      </c>
      <c r="Z396" s="17">
        <f t="shared" si="43"/>
        <v>1860.3045161290324</v>
      </c>
    </row>
    <row r="397" spans="1:26" ht="15.75">
      <c r="A397" s="66">
        <v>43</v>
      </c>
      <c r="B397" s="11" t="s">
        <v>422</v>
      </c>
      <c r="C397" s="10" t="s">
        <v>329</v>
      </c>
      <c r="D397" s="10"/>
      <c r="E397" s="10"/>
      <c r="F397" s="7" t="s">
        <v>234</v>
      </c>
      <c r="G397" s="22">
        <f t="shared" si="44"/>
        <v>3</v>
      </c>
      <c r="H397" s="20"/>
      <c r="I397" s="21"/>
      <c r="J397" s="20">
        <f t="shared" si="48"/>
        <v>0</v>
      </c>
      <c r="K397" s="21">
        <f t="shared" si="46"/>
        <v>0</v>
      </c>
      <c r="L397" s="64">
        <f t="shared" si="47"/>
        <v>0</v>
      </c>
      <c r="O397" s="17">
        <v>3</v>
      </c>
      <c r="T397" s="52">
        <f t="shared" si="45"/>
        <v>3</v>
      </c>
      <c r="U397" s="53">
        <f t="shared" si="49"/>
        <v>0</v>
      </c>
      <c r="Y397" s="83">
        <v>1635.032258064516</v>
      </c>
      <c r="Z397" s="17">
        <f aca="true" t="shared" si="50" ref="Z397:Z460">((H397+Y397)*G397*1.28-(H397*G397))/G397</f>
        <v>2092.841290322581</v>
      </c>
    </row>
    <row r="398" spans="1:26" ht="15.75">
      <c r="A398" s="66">
        <v>44</v>
      </c>
      <c r="B398" s="11" t="s">
        <v>8</v>
      </c>
      <c r="C398" s="10" t="s">
        <v>355</v>
      </c>
      <c r="D398" s="10"/>
      <c r="E398" s="10"/>
      <c r="F398" s="7" t="s">
        <v>234</v>
      </c>
      <c r="G398" s="22">
        <f t="shared" si="44"/>
        <v>2</v>
      </c>
      <c r="H398" s="20"/>
      <c r="I398" s="21"/>
      <c r="J398" s="20">
        <f t="shared" si="48"/>
        <v>0</v>
      </c>
      <c r="K398" s="21">
        <f t="shared" si="46"/>
        <v>0</v>
      </c>
      <c r="L398" s="64">
        <f t="shared" si="47"/>
        <v>0</v>
      </c>
      <c r="O398" s="17">
        <v>2</v>
      </c>
      <c r="T398" s="52">
        <f t="shared" si="45"/>
        <v>2</v>
      </c>
      <c r="U398" s="53">
        <f t="shared" si="49"/>
        <v>0</v>
      </c>
      <c r="Y398" s="83">
        <v>1635.032258064516</v>
      </c>
      <c r="Z398" s="17">
        <f t="shared" si="50"/>
        <v>2092.841290322581</v>
      </c>
    </row>
    <row r="399" spans="1:26" ht="15.75">
      <c r="A399" s="66">
        <v>45</v>
      </c>
      <c r="B399" s="11" t="s">
        <v>9</v>
      </c>
      <c r="C399" s="10" t="s">
        <v>336</v>
      </c>
      <c r="D399" s="10"/>
      <c r="E399" s="10" t="s">
        <v>355</v>
      </c>
      <c r="F399" s="7" t="s">
        <v>239</v>
      </c>
      <c r="G399" s="22">
        <f t="shared" si="44"/>
        <v>510</v>
      </c>
      <c r="H399" s="20"/>
      <c r="I399" s="21"/>
      <c r="J399" s="20">
        <f t="shared" si="48"/>
        <v>0</v>
      </c>
      <c r="K399" s="21">
        <f t="shared" si="46"/>
        <v>0</v>
      </c>
      <c r="L399" s="64">
        <f t="shared" si="47"/>
        <v>0</v>
      </c>
      <c r="O399" s="17">
        <v>510</v>
      </c>
      <c r="T399" s="52">
        <f t="shared" si="45"/>
        <v>510</v>
      </c>
      <c r="U399" s="53">
        <f t="shared" si="49"/>
        <v>0</v>
      </c>
      <c r="Y399" s="83">
        <v>145.3365122224456</v>
      </c>
      <c r="Z399" s="17">
        <f t="shared" si="50"/>
        <v>186.03073564473038</v>
      </c>
    </row>
    <row r="400" spans="1:26" ht="15.75">
      <c r="A400" s="66">
        <v>46</v>
      </c>
      <c r="B400" s="11" t="s">
        <v>424</v>
      </c>
      <c r="C400" s="10" t="s">
        <v>355</v>
      </c>
      <c r="D400" s="10"/>
      <c r="E400" s="10"/>
      <c r="F400" s="7" t="s">
        <v>239</v>
      </c>
      <c r="G400" s="22">
        <f aca="true" t="shared" si="51" ref="G400:G464">T400</f>
        <v>250</v>
      </c>
      <c r="H400" s="20"/>
      <c r="I400" s="21"/>
      <c r="J400" s="20">
        <f t="shared" si="48"/>
        <v>0</v>
      </c>
      <c r="K400" s="21">
        <f t="shared" si="46"/>
        <v>0</v>
      </c>
      <c r="L400" s="64">
        <f t="shared" si="47"/>
        <v>0</v>
      </c>
      <c r="O400" s="17">
        <v>250</v>
      </c>
      <c r="T400" s="52">
        <f t="shared" si="45"/>
        <v>250</v>
      </c>
      <c r="U400" s="53">
        <f t="shared" si="49"/>
        <v>0</v>
      </c>
      <c r="Y400" s="83">
        <v>163.50357625025134</v>
      </c>
      <c r="Z400" s="17">
        <f t="shared" si="50"/>
        <v>209.28457760032174</v>
      </c>
    </row>
    <row r="401" spans="1:26" ht="15.75">
      <c r="A401" s="66">
        <v>47</v>
      </c>
      <c r="B401" s="11" t="s">
        <v>425</v>
      </c>
      <c r="C401" s="10" t="s">
        <v>355</v>
      </c>
      <c r="D401" s="10"/>
      <c r="E401" s="10"/>
      <c r="F401" s="7" t="s">
        <v>239</v>
      </c>
      <c r="G401" s="22">
        <f t="shared" si="51"/>
        <v>16</v>
      </c>
      <c r="H401" s="20"/>
      <c r="I401" s="21"/>
      <c r="J401" s="20">
        <f t="shared" si="48"/>
        <v>0</v>
      </c>
      <c r="K401" s="21">
        <f t="shared" si="46"/>
        <v>0</v>
      </c>
      <c r="L401" s="64">
        <f t="shared" si="47"/>
        <v>0</v>
      </c>
      <c r="O401" s="17">
        <v>16</v>
      </c>
      <c r="T401" s="52">
        <f t="shared" si="45"/>
        <v>16</v>
      </c>
      <c r="U401" s="53">
        <f t="shared" si="49"/>
        <v>0</v>
      </c>
      <c r="Y401" s="83">
        <v>181.67064027805705</v>
      </c>
      <c r="Z401" s="17">
        <f t="shared" si="50"/>
        <v>232.53841955591304</v>
      </c>
    </row>
    <row r="402" spans="1:26" ht="15.75">
      <c r="A402" s="66">
        <v>48</v>
      </c>
      <c r="B402" s="11" t="s">
        <v>426</v>
      </c>
      <c r="C402" s="10" t="s">
        <v>355</v>
      </c>
      <c r="D402" s="10"/>
      <c r="E402" s="10"/>
      <c r="F402" s="7" t="s">
        <v>239</v>
      </c>
      <c r="G402" s="22">
        <f t="shared" si="51"/>
        <v>10</v>
      </c>
      <c r="H402" s="20"/>
      <c r="I402" s="21"/>
      <c r="J402" s="20">
        <f t="shared" si="48"/>
        <v>0</v>
      </c>
      <c r="K402" s="21">
        <f t="shared" si="46"/>
        <v>0</v>
      </c>
      <c r="L402" s="64">
        <f t="shared" si="47"/>
        <v>0</v>
      </c>
      <c r="O402" s="17">
        <v>10</v>
      </c>
      <c r="T402" s="52">
        <f aca="true" t="shared" si="52" ref="T402:T466">SUM(M402:S402)</f>
        <v>10</v>
      </c>
      <c r="U402" s="53">
        <f t="shared" si="49"/>
        <v>0</v>
      </c>
      <c r="Y402" s="83">
        <v>199.83770430586273</v>
      </c>
      <c r="Z402" s="17">
        <f t="shared" si="50"/>
        <v>255.79226151150428</v>
      </c>
    </row>
    <row r="403" spans="1:26" ht="15.75">
      <c r="A403" s="66">
        <v>49</v>
      </c>
      <c r="B403" s="11" t="s">
        <v>427</v>
      </c>
      <c r="C403" s="10" t="s">
        <v>355</v>
      </c>
      <c r="D403" s="10"/>
      <c r="E403" s="10"/>
      <c r="F403" s="7" t="s">
        <v>239</v>
      </c>
      <c r="G403" s="22">
        <f t="shared" si="51"/>
        <v>10</v>
      </c>
      <c r="H403" s="20"/>
      <c r="I403" s="21"/>
      <c r="J403" s="20">
        <f t="shared" si="48"/>
        <v>0</v>
      </c>
      <c r="K403" s="21">
        <f t="shared" si="46"/>
        <v>0</v>
      </c>
      <c r="L403" s="64">
        <f t="shared" si="47"/>
        <v>0</v>
      </c>
      <c r="O403" s="17">
        <v>10</v>
      </c>
      <c r="T403" s="52">
        <f t="shared" si="52"/>
        <v>10</v>
      </c>
      <c r="U403" s="53">
        <f t="shared" si="49"/>
        <v>0</v>
      </c>
      <c r="Y403" s="83">
        <v>218.00476833366844</v>
      </c>
      <c r="Z403" s="17">
        <f t="shared" si="50"/>
        <v>279.0461034670956</v>
      </c>
    </row>
    <row r="404" spans="1:26" ht="15.75">
      <c r="A404" s="66">
        <v>50</v>
      </c>
      <c r="B404" s="11" t="s">
        <v>24</v>
      </c>
      <c r="C404" s="10" t="s">
        <v>329</v>
      </c>
      <c r="D404" s="10"/>
      <c r="E404" s="10" t="s">
        <v>330</v>
      </c>
      <c r="F404" s="7" t="s">
        <v>239</v>
      </c>
      <c r="G404" s="22">
        <f t="shared" si="51"/>
        <v>20</v>
      </c>
      <c r="H404" s="20"/>
      <c r="I404" s="21"/>
      <c r="J404" s="20">
        <f t="shared" si="48"/>
        <v>0</v>
      </c>
      <c r="K404" s="21">
        <f t="shared" si="46"/>
        <v>0</v>
      </c>
      <c r="L404" s="64">
        <f t="shared" si="47"/>
        <v>0</v>
      </c>
      <c r="O404" s="17">
        <v>20</v>
      </c>
      <c r="T404" s="52">
        <f t="shared" si="52"/>
        <v>20</v>
      </c>
      <c r="U404" s="53">
        <f t="shared" si="49"/>
        <v>0</v>
      </c>
      <c r="Y404" s="83">
        <v>236.17183236147415</v>
      </c>
      <c r="Z404" s="17">
        <f t="shared" si="50"/>
        <v>302.2999454226869</v>
      </c>
    </row>
    <row r="405" spans="1:26" ht="15.75">
      <c r="A405" s="66">
        <v>51</v>
      </c>
      <c r="B405" s="11" t="s">
        <v>429</v>
      </c>
      <c r="C405" s="10" t="s">
        <v>355</v>
      </c>
      <c r="D405" s="10"/>
      <c r="E405" s="10" t="s">
        <v>347</v>
      </c>
      <c r="F405" s="7" t="s">
        <v>239</v>
      </c>
      <c r="G405" s="22">
        <f t="shared" si="51"/>
        <v>75</v>
      </c>
      <c r="H405" s="20"/>
      <c r="I405" s="21"/>
      <c r="J405" s="20">
        <f t="shared" si="48"/>
        <v>0</v>
      </c>
      <c r="K405" s="21">
        <f t="shared" si="46"/>
        <v>0</v>
      </c>
      <c r="L405" s="64">
        <f t="shared" si="47"/>
        <v>0</v>
      </c>
      <c r="O405" s="17">
        <v>75</v>
      </c>
      <c r="T405" s="52">
        <f t="shared" si="52"/>
        <v>75</v>
      </c>
      <c r="U405" s="53">
        <f t="shared" si="49"/>
        <v>0</v>
      </c>
      <c r="Y405" s="83">
        <v>254.33889638927982</v>
      </c>
      <c r="Z405" s="17">
        <f t="shared" si="50"/>
        <v>325.55378737827823</v>
      </c>
    </row>
    <row r="406" spans="1:26" ht="15.75">
      <c r="A406" s="66">
        <v>52</v>
      </c>
      <c r="B406" s="11" t="s">
        <v>430</v>
      </c>
      <c r="C406" s="10" t="s">
        <v>355</v>
      </c>
      <c r="D406" s="10"/>
      <c r="E406" s="10"/>
      <c r="F406" s="7" t="s">
        <v>239</v>
      </c>
      <c r="G406" s="22">
        <f t="shared" si="51"/>
        <v>20</v>
      </c>
      <c r="H406" s="20"/>
      <c r="I406" s="21"/>
      <c r="J406" s="20">
        <f t="shared" si="48"/>
        <v>0</v>
      </c>
      <c r="K406" s="21">
        <f t="shared" si="46"/>
        <v>0</v>
      </c>
      <c r="L406" s="64">
        <f t="shared" si="47"/>
        <v>0</v>
      </c>
      <c r="O406" s="17">
        <v>20</v>
      </c>
      <c r="T406" s="52">
        <f t="shared" si="52"/>
        <v>20</v>
      </c>
      <c r="U406" s="53">
        <f t="shared" si="49"/>
        <v>0</v>
      </c>
      <c r="Y406" s="83">
        <v>272.50596041708553</v>
      </c>
      <c r="Z406" s="17">
        <f t="shared" si="50"/>
        <v>348.8076293338695</v>
      </c>
    </row>
    <row r="407" spans="1:26" ht="45.75" customHeight="1">
      <c r="A407" s="66">
        <v>53</v>
      </c>
      <c r="B407" s="11" t="s">
        <v>115</v>
      </c>
      <c r="C407" s="11" t="s">
        <v>431</v>
      </c>
      <c r="D407" s="11"/>
      <c r="E407" s="11" t="s">
        <v>390</v>
      </c>
      <c r="F407" s="7" t="s">
        <v>239</v>
      </c>
      <c r="G407" s="22">
        <f t="shared" si="51"/>
        <v>5680</v>
      </c>
      <c r="H407" s="20"/>
      <c r="I407" s="21"/>
      <c r="J407" s="20">
        <f t="shared" si="48"/>
        <v>0</v>
      </c>
      <c r="K407" s="21">
        <f t="shared" si="46"/>
        <v>0</v>
      </c>
      <c r="L407" s="64">
        <f t="shared" si="47"/>
        <v>0</v>
      </c>
      <c r="O407" s="17">
        <v>5680</v>
      </c>
      <c r="T407" s="52">
        <f t="shared" si="52"/>
        <v>5680</v>
      </c>
      <c r="U407" s="53">
        <f t="shared" si="49"/>
        <v>0</v>
      </c>
      <c r="Y407" s="83">
        <v>23.338982563984718</v>
      </c>
      <c r="Z407" s="17">
        <f t="shared" si="50"/>
        <v>29.873897681900438</v>
      </c>
    </row>
    <row r="408" spans="1:26" ht="15.75">
      <c r="A408" s="66">
        <v>54</v>
      </c>
      <c r="B408" s="11" t="s">
        <v>432</v>
      </c>
      <c r="C408" s="10"/>
      <c r="D408" s="10"/>
      <c r="E408" s="10"/>
      <c r="F408" s="7" t="s">
        <v>239</v>
      </c>
      <c r="G408" s="22">
        <f t="shared" si="51"/>
        <v>50</v>
      </c>
      <c r="H408" s="20"/>
      <c r="I408" s="21"/>
      <c r="J408" s="20">
        <f t="shared" si="48"/>
        <v>0</v>
      </c>
      <c r="K408" s="21">
        <f t="shared" si="46"/>
        <v>0</v>
      </c>
      <c r="L408" s="64">
        <f t="shared" si="47"/>
        <v>0</v>
      </c>
      <c r="O408" s="17">
        <v>50</v>
      </c>
      <c r="T408" s="52">
        <f t="shared" si="52"/>
        <v>50</v>
      </c>
      <c r="U408" s="53">
        <f t="shared" si="49"/>
        <v>0</v>
      </c>
      <c r="Y408" s="83">
        <v>28.006779076781665</v>
      </c>
      <c r="Z408" s="17">
        <f t="shared" si="50"/>
        <v>35.84867721828053</v>
      </c>
    </row>
    <row r="409" spans="1:26" ht="57" customHeight="1">
      <c r="A409" s="66">
        <v>55</v>
      </c>
      <c r="B409" s="11" t="s">
        <v>509</v>
      </c>
      <c r="C409" s="11" t="s">
        <v>433</v>
      </c>
      <c r="D409" s="11"/>
      <c r="E409" s="11" t="s">
        <v>390</v>
      </c>
      <c r="F409" s="7" t="s">
        <v>249</v>
      </c>
      <c r="G409" s="22">
        <f t="shared" si="51"/>
        <v>62</v>
      </c>
      <c r="H409" s="20"/>
      <c r="I409" s="21"/>
      <c r="J409" s="20">
        <f t="shared" si="48"/>
        <v>0</v>
      </c>
      <c r="K409" s="21">
        <f t="shared" si="46"/>
        <v>0</v>
      </c>
      <c r="L409" s="64">
        <f t="shared" si="47"/>
        <v>0</v>
      </c>
      <c r="O409" s="17">
        <v>62</v>
      </c>
      <c r="T409" s="52">
        <f t="shared" si="52"/>
        <v>62</v>
      </c>
      <c r="U409" s="53">
        <f t="shared" si="49"/>
        <v>0</v>
      </c>
      <c r="Y409" s="83">
        <v>280.06779076781663</v>
      </c>
      <c r="Z409" s="17">
        <f t="shared" si="50"/>
        <v>358.4867721828053</v>
      </c>
    </row>
    <row r="410" spans="1:26" ht="17.25" customHeight="1">
      <c r="A410" s="66">
        <v>56</v>
      </c>
      <c r="B410" s="11" t="s">
        <v>11</v>
      </c>
      <c r="C410" s="10"/>
      <c r="D410" s="10"/>
      <c r="E410" s="10" t="s">
        <v>355</v>
      </c>
      <c r="F410" s="7" t="s">
        <v>234</v>
      </c>
      <c r="G410" s="22">
        <f t="shared" si="51"/>
        <v>374</v>
      </c>
      <c r="H410" s="20"/>
      <c r="I410" s="21"/>
      <c r="J410" s="20">
        <f t="shared" si="48"/>
        <v>0</v>
      </c>
      <c r="K410" s="21">
        <f t="shared" si="46"/>
        <v>0</v>
      </c>
      <c r="L410" s="64">
        <f t="shared" si="47"/>
        <v>0</v>
      </c>
      <c r="O410" s="17">
        <v>374</v>
      </c>
      <c r="T410" s="52">
        <f t="shared" si="52"/>
        <v>374</v>
      </c>
      <c r="U410" s="53">
        <f t="shared" si="49"/>
        <v>0</v>
      </c>
      <c r="Y410" s="83">
        <v>120.96774193548387</v>
      </c>
      <c r="Z410" s="17">
        <f t="shared" si="50"/>
        <v>154.83870967741936</v>
      </c>
    </row>
    <row r="411" spans="1:26" ht="15.75">
      <c r="A411" s="66">
        <v>57</v>
      </c>
      <c r="B411" s="11" t="s">
        <v>12</v>
      </c>
      <c r="C411" s="10"/>
      <c r="D411" s="10"/>
      <c r="E411" s="10" t="s">
        <v>355</v>
      </c>
      <c r="F411" s="7" t="s">
        <v>234</v>
      </c>
      <c r="G411" s="22">
        <f t="shared" si="51"/>
        <v>374</v>
      </c>
      <c r="H411" s="20"/>
      <c r="I411" s="21"/>
      <c r="J411" s="20">
        <f t="shared" si="48"/>
        <v>0</v>
      </c>
      <c r="K411" s="21">
        <f t="shared" si="46"/>
        <v>0</v>
      </c>
      <c r="L411" s="64">
        <f t="shared" si="47"/>
        <v>0</v>
      </c>
      <c r="O411" s="17">
        <v>374</v>
      </c>
      <c r="T411" s="52">
        <f t="shared" si="52"/>
        <v>374</v>
      </c>
      <c r="U411" s="53">
        <f t="shared" si="49"/>
        <v>0</v>
      </c>
      <c r="Y411" s="83">
        <v>40.32258064516129</v>
      </c>
      <c r="Z411" s="17">
        <f t="shared" si="50"/>
        <v>51.612903225806456</v>
      </c>
    </row>
    <row r="412" spans="1:26" ht="15.75">
      <c r="A412" s="66">
        <v>58</v>
      </c>
      <c r="B412" s="11" t="s">
        <v>116</v>
      </c>
      <c r="C412" s="11"/>
      <c r="D412" s="11"/>
      <c r="E412" s="11" t="s">
        <v>355</v>
      </c>
      <c r="F412" s="7" t="s">
        <v>239</v>
      </c>
      <c r="G412" s="22">
        <f t="shared" si="51"/>
        <v>5680</v>
      </c>
      <c r="H412" s="20"/>
      <c r="I412" s="21"/>
      <c r="J412" s="20">
        <f t="shared" si="48"/>
        <v>0</v>
      </c>
      <c r="K412" s="21">
        <f t="shared" si="46"/>
        <v>0</v>
      </c>
      <c r="L412" s="64">
        <f t="shared" si="47"/>
        <v>0</v>
      </c>
      <c r="O412" s="17">
        <v>5680</v>
      </c>
      <c r="T412" s="52">
        <f t="shared" si="52"/>
        <v>5680</v>
      </c>
      <c r="U412" s="53">
        <f t="shared" si="49"/>
        <v>0</v>
      </c>
      <c r="Y412" s="83">
        <v>14</v>
      </c>
      <c r="Z412" s="17">
        <f t="shared" si="50"/>
        <v>17.92</v>
      </c>
    </row>
    <row r="413" spans="1:26" ht="15.75">
      <c r="A413" s="66">
        <v>59</v>
      </c>
      <c r="B413" s="11" t="s">
        <v>436</v>
      </c>
      <c r="C413" s="10" t="s">
        <v>355</v>
      </c>
      <c r="D413" s="10"/>
      <c r="E413" s="10" t="s">
        <v>355</v>
      </c>
      <c r="F413" s="7" t="s">
        <v>239</v>
      </c>
      <c r="G413" s="22">
        <f t="shared" si="51"/>
        <v>50</v>
      </c>
      <c r="H413" s="20"/>
      <c r="I413" s="21"/>
      <c r="J413" s="20">
        <f t="shared" si="48"/>
        <v>0</v>
      </c>
      <c r="K413" s="21">
        <f t="shared" si="46"/>
        <v>0</v>
      </c>
      <c r="L413" s="64">
        <f t="shared" si="47"/>
        <v>0</v>
      </c>
      <c r="O413" s="17">
        <v>50</v>
      </c>
      <c r="T413" s="52">
        <f t="shared" si="52"/>
        <v>50</v>
      </c>
      <c r="U413" s="53">
        <f t="shared" si="49"/>
        <v>0</v>
      </c>
      <c r="Y413" s="83">
        <v>18.669354838709676</v>
      </c>
      <c r="Z413" s="17">
        <f t="shared" si="50"/>
        <v>23.896774193548385</v>
      </c>
    </row>
    <row r="414" spans="1:26" ht="48" customHeight="1">
      <c r="A414" s="66">
        <v>60</v>
      </c>
      <c r="B414" s="11" t="s">
        <v>117</v>
      </c>
      <c r="C414" s="11" t="s">
        <v>348</v>
      </c>
      <c r="D414" s="11" t="s">
        <v>437</v>
      </c>
      <c r="E414" s="10" t="s">
        <v>350</v>
      </c>
      <c r="F414" s="7" t="s">
        <v>234</v>
      </c>
      <c r="G414" s="22">
        <f t="shared" si="51"/>
        <v>1</v>
      </c>
      <c r="H414" s="20"/>
      <c r="I414" s="21"/>
      <c r="J414" s="20">
        <f t="shared" si="48"/>
        <v>0</v>
      </c>
      <c r="K414" s="21">
        <f t="shared" si="46"/>
        <v>0</v>
      </c>
      <c r="L414" s="64">
        <f t="shared" si="47"/>
        <v>0</v>
      </c>
      <c r="O414" s="17">
        <v>1</v>
      </c>
      <c r="T414" s="52">
        <f t="shared" si="52"/>
        <v>1</v>
      </c>
      <c r="U414" s="53">
        <f t="shared" si="49"/>
        <v>0</v>
      </c>
      <c r="Y414" s="83">
        <v>545.0119208341711</v>
      </c>
      <c r="Z414" s="17">
        <f t="shared" si="50"/>
        <v>697.615258667739</v>
      </c>
    </row>
    <row r="415" spans="1:26" ht="34.5" customHeight="1">
      <c r="A415" s="66">
        <v>61</v>
      </c>
      <c r="B415" s="5" t="s">
        <v>217</v>
      </c>
      <c r="C415" s="11" t="s">
        <v>353</v>
      </c>
      <c r="D415" s="11" t="s">
        <v>369</v>
      </c>
      <c r="E415" s="11" t="s">
        <v>355</v>
      </c>
      <c r="F415" s="7" t="s">
        <v>234</v>
      </c>
      <c r="G415" s="22">
        <f t="shared" si="51"/>
        <v>2</v>
      </c>
      <c r="H415" s="20"/>
      <c r="I415" s="21"/>
      <c r="J415" s="20">
        <f t="shared" si="48"/>
        <v>0</v>
      </c>
      <c r="K415" s="21">
        <f t="shared" si="46"/>
        <v>0</v>
      </c>
      <c r="L415" s="64">
        <f t="shared" si="47"/>
        <v>0</v>
      </c>
      <c r="O415" s="17">
        <v>2</v>
      </c>
      <c r="T415" s="52">
        <f t="shared" si="52"/>
        <v>2</v>
      </c>
      <c r="U415" s="53">
        <f t="shared" si="49"/>
        <v>0</v>
      </c>
      <c r="Y415" s="83">
        <v>227.0883003475713</v>
      </c>
      <c r="Z415" s="17">
        <f t="shared" si="50"/>
        <v>290.67302444489127</v>
      </c>
    </row>
    <row r="416" spans="1:26" ht="15.75">
      <c r="A416" s="66">
        <v>62</v>
      </c>
      <c r="B416" s="5" t="s">
        <v>124</v>
      </c>
      <c r="C416" s="11" t="s">
        <v>439</v>
      </c>
      <c r="D416" s="10" t="s">
        <v>441</v>
      </c>
      <c r="E416" s="11" t="s">
        <v>355</v>
      </c>
      <c r="F416" s="7" t="s">
        <v>234</v>
      </c>
      <c r="G416" s="22">
        <f t="shared" si="51"/>
        <v>12</v>
      </c>
      <c r="H416" s="20"/>
      <c r="I416" s="21"/>
      <c r="J416" s="20">
        <f t="shared" si="48"/>
        <v>0</v>
      </c>
      <c r="K416" s="21">
        <f t="shared" si="46"/>
        <v>0</v>
      </c>
      <c r="L416" s="64">
        <f t="shared" si="47"/>
        <v>0</v>
      </c>
      <c r="O416" s="17">
        <v>12</v>
      </c>
      <c r="T416" s="52">
        <f t="shared" si="52"/>
        <v>12</v>
      </c>
      <c r="U416" s="53">
        <f t="shared" si="49"/>
        <v>0</v>
      </c>
      <c r="Y416" s="83">
        <v>46.677965127969436</v>
      </c>
      <c r="Z416" s="17">
        <f t="shared" si="50"/>
        <v>59.74779536380088</v>
      </c>
    </row>
    <row r="417" spans="1:26" ht="15.75">
      <c r="A417" s="66">
        <v>63</v>
      </c>
      <c r="B417" s="10" t="s">
        <v>442</v>
      </c>
      <c r="C417" s="10"/>
      <c r="D417" s="10" t="s">
        <v>443</v>
      </c>
      <c r="E417" s="10"/>
      <c r="F417" s="7" t="s">
        <v>234</v>
      </c>
      <c r="G417" s="22">
        <f t="shared" si="51"/>
        <v>196</v>
      </c>
      <c r="H417" s="20"/>
      <c r="I417" s="21"/>
      <c r="J417" s="20">
        <f t="shared" si="48"/>
        <v>0</v>
      </c>
      <c r="K417" s="21">
        <f t="shared" si="46"/>
        <v>0</v>
      </c>
      <c r="L417" s="64">
        <f t="shared" si="47"/>
        <v>0</v>
      </c>
      <c r="O417" s="17">
        <v>196</v>
      </c>
      <c r="T417" s="52">
        <f t="shared" si="52"/>
        <v>196</v>
      </c>
      <c r="U417" s="53">
        <f t="shared" si="49"/>
        <v>0</v>
      </c>
      <c r="Y417" s="83">
        <v>46.677965127969436</v>
      </c>
      <c r="Z417" s="17">
        <f t="shared" si="50"/>
        <v>59.74779536380088</v>
      </c>
    </row>
    <row r="418" spans="1:26" ht="23.25" customHeight="1">
      <c r="A418" s="66">
        <v>64</v>
      </c>
      <c r="B418" s="5" t="s">
        <v>216</v>
      </c>
      <c r="C418" s="11" t="s">
        <v>357</v>
      </c>
      <c r="D418" s="11" t="s">
        <v>358</v>
      </c>
      <c r="E418" s="11" t="s">
        <v>355</v>
      </c>
      <c r="F418" s="7" t="s">
        <v>234</v>
      </c>
      <c r="G418" s="22">
        <f t="shared" si="51"/>
        <v>154</v>
      </c>
      <c r="H418" s="20"/>
      <c r="I418" s="21"/>
      <c r="J418" s="20">
        <f t="shared" si="48"/>
        <v>0</v>
      </c>
      <c r="K418" s="21">
        <f t="shared" si="46"/>
        <v>0</v>
      </c>
      <c r="L418" s="64">
        <f t="shared" si="47"/>
        <v>0</v>
      </c>
      <c r="O418" s="17">
        <v>154</v>
      </c>
      <c r="T418" s="52">
        <f t="shared" si="52"/>
        <v>154</v>
      </c>
      <c r="U418" s="53">
        <f t="shared" si="49"/>
        <v>0</v>
      </c>
      <c r="Y418" s="83">
        <v>46.6779651279694</v>
      </c>
      <c r="Z418" s="17">
        <f t="shared" si="50"/>
        <v>59.74779536380083</v>
      </c>
    </row>
    <row r="419" spans="1:26" ht="23.25" customHeight="1">
      <c r="A419" s="66">
        <v>65</v>
      </c>
      <c r="B419" s="11" t="s">
        <v>503</v>
      </c>
      <c r="C419" s="10"/>
      <c r="D419" s="10" t="s">
        <v>504</v>
      </c>
      <c r="E419" s="10"/>
      <c r="F419" s="7" t="s">
        <v>234</v>
      </c>
      <c r="G419" s="22">
        <f>T419</f>
        <v>24</v>
      </c>
      <c r="H419" s="20"/>
      <c r="I419" s="21"/>
      <c r="J419" s="20">
        <f t="shared" si="48"/>
        <v>0</v>
      </c>
      <c r="K419" s="21">
        <f t="shared" si="46"/>
        <v>0</v>
      </c>
      <c r="L419" s="64">
        <f t="shared" si="47"/>
        <v>0</v>
      </c>
      <c r="O419" s="17">
        <v>24</v>
      </c>
      <c r="T419" s="52">
        <f>SUM(M419:S419)</f>
        <v>24</v>
      </c>
      <c r="U419" s="53">
        <f t="shared" si="49"/>
        <v>0</v>
      </c>
      <c r="Y419" s="83">
        <v>46.6779651279694</v>
      </c>
      <c r="Z419" s="17">
        <f t="shared" si="50"/>
        <v>59.74779536380083</v>
      </c>
    </row>
    <row r="420" spans="1:26" ht="15.75">
      <c r="A420" s="66">
        <v>66</v>
      </c>
      <c r="B420" s="11" t="s">
        <v>444</v>
      </c>
      <c r="C420" s="10"/>
      <c r="D420" s="10" t="s">
        <v>445</v>
      </c>
      <c r="E420" s="10"/>
      <c r="F420" s="7" t="s">
        <v>234</v>
      </c>
      <c r="G420" s="22">
        <f t="shared" si="51"/>
        <v>6</v>
      </c>
      <c r="H420" s="20"/>
      <c r="I420" s="21"/>
      <c r="J420" s="20">
        <f t="shared" si="48"/>
        <v>0</v>
      </c>
      <c r="K420" s="21">
        <f t="shared" si="46"/>
        <v>0</v>
      </c>
      <c r="L420" s="64">
        <f t="shared" si="47"/>
        <v>0</v>
      </c>
      <c r="O420" s="17">
        <v>6</v>
      </c>
      <c r="T420" s="52">
        <f t="shared" si="52"/>
        <v>6</v>
      </c>
      <c r="U420" s="53">
        <f t="shared" si="49"/>
        <v>0</v>
      </c>
      <c r="Y420" s="83">
        <v>46.6779651279694</v>
      </c>
      <c r="Z420" s="17">
        <f t="shared" si="50"/>
        <v>59.74779536380083</v>
      </c>
    </row>
    <row r="421" spans="1:26" ht="31.5" customHeight="1">
      <c r="A421" s="66">
        <v>67</v>
      </c>
      <c r="B421" s="11" t="s">
        <v>125</v>
      </c>
      <c r="C421" s="11" t="s">
        <v>446</v>
      </c>
      <c r="D421" s="11" t="s">
        <v>447</v>
      </c>
      <c r="E421" s="11" t="s">
        <v>355</v>
      </c>
      <c r="F421" s="7" t="s">
        <v>234</v>
      </c>
      <c r="G421" s="22">
        <f t="shared" si="51"/>
        <v>61</v>
      </c>
      <c r="H421" s="20"/>
      <c r="I421" s="21"/>
      <c r="J421" s="20">
        <f t="shared" si="48"/>
        <v>0</v>
      </c>
      <c r="K421" s="21">
        <f t="shared" si="46"/>
        <v>0</v>
      </c>
      <c r="L421" s="64">
        <f t="shared" si="47"/>
        <v>0</v>
      </c>
      <c r="O421" s="17">
        <v>61</v>
      </c>
      <c r="T421" s="52">
        <f t="shared" si="52"/>
        <v>61</v>
      </c>
      <c r="U421" s="53">
        <f t="shared" si="49"/>
        <v>0</v>
      </c>
      <c r="Y421" s="83">
        <v>46.6779651279694</v>
      </c>
      <c r="Z421" s="17">
        <f t="shared" si="50"/>
        <v>59.74779536380083</v>
      </c>
    </row>
    <row r="422" spans="1:26" ht="15.75">
      <c r="A422" s="66">
        <v>68</v>
      </c>
      <c r="B422" s="11" t="s">
        <v>448</v>
      </c>
      <c r="C422" s="10"/>
      <c r="D422" s="10" t="s">
        <v>449</v>
      </c>
      <c r="E422" s="10"/>
      <c r="F422" s="7" t="s">
        <v>234</v>
      </c>
      <c r="G422" s="22">
        <f t="shared" si="51"/>
        <v>1</v>
      </c>
      <c r="H422" s="20"/>
      <c r="I422" s="21"/>
      <c r="J422" s="20">
        <f t="shared" si="48"/>
        <v>0</v>
      </c>
      <c r="K422" s="21">
        <f aca="true" t="shared" si="53" ref="K422:K441">I422*G422</f>
        <v>0</v>
      </c>
      <c r="L422" s="64">
        <f aca="true" t="shared" si="54" ref="L422:L441">K422+J422</f>
        <v>0</v>
      </c>
      <c r="O422" s="17">
        <v>1</v>
      </c>
      <c r="T422" s="52">
        <f t="shared" si="52"/>
        <v>1</v>
      </c>
      <c r="U422" s="53">
        <f t="shared" si="49"/>
        <v>0</v>
      </c>
      <c r="Y422" s="83">
        <v>46.6779651279694</v>
      </c>
      <c r="Z422" s="17">
        <f t="shared" si="50"/>
        <v>59.74779536380083</v>
      </c>
    </row>
    <row r="423" spans="1:26" ht="31.5">
      <c r="A423" s="66">
        <v>69</v>
      </c>
      <c r="B423" s="11" t="s">
        <v>14</v>
      </c>
      <c r="C423" s="10" t="s">
        <v>451</v>
      </c>
      <c r="D423" s="10" t="s">
        <v>452</v>
      </c>
      <c r="E423" s="10" t="s">
        <v>355</v>
      </c>
      <c r="F423" s="7" t="s">
        <v>234</v>
      </c>
      <c r="G423" s="22">
        <f t="shared" si="51"/>
        <v>64</v>
      </c>
      <c r="H423" s="20"/>
      <c r="I423" s="21"/>
      <c r="J423" s="20">
        <f t="shared" si="48"/>
        <v>0</v>
      </c>
      <c r="K423" s="21">
        <f t="shared" si="53"/>
        <v>0</v>
      </c>
      <c r="L423" s="64">
        <f t="shared" si="54"/>
        <v>0</v>
      </c>
      <c r="O423" s="17">
        <v>64</v>
      </c>
      <c r="T423" s="52">
        <f t="shared" si="52"/>
        <v>64</v>
      </c>
      <c r="U423" s="53">
        <f t="shared" si="49"/>
        <v>0</v>
      </c>
      <c r="Y423" s="83">
        <v>90.83532013902852</v>
      </c>
      <c r="Z423" s="17">
        <f t="shared" si="50"/>
        <v>116.26920977795652</v>
      </c>
    </row>
    <row r="424" spans="1:26" ht="15.75">
      <c r="A424" s="66">
        <v>70</v>
      </c>
      <c r="B424" s="11" t="s">
        <v>453</v>
      </c>
      <c r="C424" s="10"/>
      <c r="D424" s="10" t="s">
        <v>454</v>
      </c>
      <c r="E424" s="10"/>
      <c r="F424" s="7" t="s">
        <v>234</v>
      </c>
      <c r="G424" s="22">
        <f t="shared" si="51"/>
        <v>4</v>
      </c>
      <c r="H424" s="20"/>
      <c r="I424" s="21"/>
      <c r="J424" s="20">
        <f t="shared" si="48"/>
        <v>0</v>
      </c>
      <c r="K424" s="21">
        <f t="shared" si="53"/>
        <v>0</v>
      </c>
      <c r="L424" s="64">
        <f t="shared" si="54"/>
        <v>0</v>
      </c>
      <c r="O424" s="17">
        <v>4</v>
      </c>
      <c r="T424" s="52">
        <f t="shared" si="52"/>
        <v>4</v>
      </c>
      <c r="U424" s="53">
        <f t="shared" si="49"/>
        <v>0</v>
      </c>
      <c r="Y424" s="83">
        <v>90.83532013902852</v>
      </c>
      <c r="Z424" s="17">
        <f t="shared" si="50"/>
        <v>116.26920977795652</v>
      </c>
    </row>
    <row r="425" spans="1:26" ht="63" customHeight="1">
      <c r="A425" s="66">
        <v>71</v>
      </c>
      <c r="B425" s="11" t="s">
        <v>17</v>
      </c>
      <c r="C425" s="10"/>
      <c r="D425" s="10" t="s">
        <v>456</v>
      </c>
      <c r="E425" s="10" t="s">
        <v>390</v>
      </c>
      <c r="F425" s="7" t="s">
        <v>234</v>
      </c>
      <c r="G425" s="22">
        <f t="shared" si="51"/>
        <v>187</v>
      </c>
      <c r="H425" s="20"/>
      <c r="I425" s="21"/>
      <c r="J425" s="20">
        <f t="shared" si="48"/>
        <v>0</v>
      </c>
      <c r="K425" s="21">
        <f t="shared" si="53"/>
        <v>0</v>
      </c>
      <c r="L425" s="64">
        <f t="shared" si="54"/>
        <v>0</v>
      </c>
      <c r="O425" s="17">
        <v>187</v>
      </c>
      <c r="T425" s="52">
        <f t="shared" si="52"/>
        <v>187</v>
      </c>
      <c r="U425" s="53">
        <f t="shared" si="49"/>
        <v>0</v>
      </c>
      <c r="Y425" s="83">
        <v>64.51612903225806</v>
      </c>
      <c r="Z425" s="17">
        <f t="shared" si="50"/>
        <v>82.58064516129032</v>
      </c>
    </row>
    <row r="426" spans="1:26" ht="36.75" customHeight="1">
      <c r="A426" s="66">
        <v>72</v>
      </c>
      <c r="B426" s="5" t="s">
        <v>126</v>
      </c>
      <c r="C426" s="5" t="s">
        <v>457</v>
      </c>
      <c r="D426" s="11" t="s">
        <v>458</v>
      </c>
      <c r="E426" s="11" t="s">
        <v>355</v>
      </c>
      <c r="F426" s="7" t="s">
        <v>234</v>
      </c>
      <c r="G426" s="22">
        <f t="shared" si="51"/>
        <v>122</v>
      </c>
      <c r="H426" s="20"/>
      <c r="I426" s="21"/>
      <c r="J426" s="20">
        <f t="shared" si="48"/>
        <v>0</v>
      </c>
      <c r="K426" s="21">
        <f t="shared" si="53"/>
        <v>0</v>
      </c>
      <c r="L426" s="64">
        <f t="shared" si="54"/>
        <v>0</v>
      </c>
      <c r="O426" s="17">
        <v>122</v>
      </c>
      <c r="T426" s="52">
        <f t="shared" si="52"/>
        <v>122</v>
      </c>
      <c r="U426" s="53">
        <f t="shared" si="49"/>
        <v>0</v>
      </c>
      <c r="Y426" s="83">
        <v>90.83870967741936</v>
      </c>
      <c r="Z426" s="17">
        <f t="shared" si="50"/>
        <v>116.27354838709678</v>
      </c>
    </row>
    <row r="427" spans="1:26" ht="15.75">
      <c r="A427" s="66">
        <v>73</v>
      </c>
      <c r="B427" s="5" t="s">
        <v>459</v>
      </c>
      <c r="C427" s="6"/>
      <c r="D427" s="10" t="s">
        <v>460</v>
      </c>
      <c r="E427" s="10"/>
      <c r="F427" s="7" t="s">
        <v>234</v>
      </c>
      <c r="G427" s="22">
        <f t="shared" si="51"/>
        <v>2</v>
      </c>
      <c r="H427" s="20"/>
      <c r="I427" s="21"/>
      <c r="J427" s="20">
        <f t="shared" si="48"/>
        <v>0</v>
      </c>
      <c r="K427" s="21">
        <f t="shared" si="53"/>
        <v>0</v>
      </c>
      <c r="L427" s="64">
        <f t="shared" si="54"/>
        <v>0</v>
      </c>
      <c r="O427" s="17">
        <v>2</v>
      </c>
      <c r="T427" s="52">
        <f t="shared" si="52"/>
        <v>2</v>
      </c>
      <c r="U427" s="53">
        <f t="shared" si="49"/>
        <v>0</v>
      </c>
      <c r="Y427" s="83">
        <v>90.83870967741936</v>
      </c>
      <c r="Z427" s="17">
        <f t="shared" si="50"/>
        <v>116.27354838709678</v>
      </c>
    </row>
    <row r="428" spans="1:26" ht="15.75" customHeight="1">
      <c r="A428" s="66">
        <v>74</v>
      </c>
      <c r="B428" s="5" t="s">
        <v>18</v>
      </c>
      <c r="C428" s="5" t="s">
        <v>462</v>
      </c>
      <c r="D428" s="11" t="s">
        <v>463</v>
      </c>
      <c r="E428" s="11" t="s">
        <v>355</v>
      </c>
      <c r="F428" s="7" t="s">
        <v>234</v>
      </c>
      <c r="G428" s="22">
        <f t="shared" si="51"/>
        <v>187</v>
      </c>
      <c r="H428" s="21"/>
      <c r="I428" s="21"/>
      <c r="J428" s="20">
        <f t="shared" si="48"/>
        <v>0</v>
      </c>
      <c r="K428" s="21">
        <f t="shared" si="53"/>
        <v>0</v>
      </c>
      <c r="L428" s="64">
        <f t="shared" si="54"/>
        <v>0</v>
      </c>
      <c r="O428" s="17">
        <v>187</v>
      </c>
      <c r="T428" s="52">
        <f t="shared" si="52"/>
        <v>187</v>
      </c>
      <c r="U428" s="53">
        <f t="shared" si="49"/>
        <v>0</v>
      </c>
      <c r="Y428" s="83">
        <v>120.96774193548387</v>
      </c>
      <c r="Z428" s="17">
        <f t="shared" si="50"/>
        <v>154.83870967741936</v>
      </c>
    </row>
    <row r="429" spans="1:26" ht="47.25">
      <c r="A429" s="66">
        <v>75</v>
      </c>
      <c r="B429" s="11" t="s">
        <v>127</v>
      </c>
      <c r="C429" s="11" t="s">
        <v>359</v>
      </c>
      <c r="D429" s="11"/>
      <c r="E429" s="10" t="s">
        <v>360</v>
      </c>
      <c r="F429" s="7" t="s">
        <v>234</v>
      </c>
      <c r="G429" s="22">
        <f t="shared" si="51"/>
        <v>6</v>
      </c>
      <c r="H429" s="21"/>
      <c r="I429" s="21"/>
      <c r="J429" s="20">
        <f t="shared" si="48"/>
        <v>0</v>
      </c>
      <c r="K429" s="21">
        <f t="shared" si="53"/>
        <v>0</v>
      </c>
      <c r="L429" s="64">
        <f t="shared" si="54"/>
        <v>0</v>
      </c>
      <c r="O429" s="17">
        <v>6</v>
      </c>
      <c r="T429" s="52">
        <f t="shared" si="52"/>
        <v>6</v>
      </c>
      <c r="U429" s="53">
        <f t="shared" si="49"/>
        <v>0</v>
      </c>
      <c r="Y429" s="83">
        <v>90.83870967741936</v>
      </c>
      <c r="Z429" s="17">
        <f t="shared" si="50"/>
        <v>116.27354838709677</v>
      </c>
    </row>
    <row r="430" spans="1:26" ht="38.25" customHeight="1">
      <c r="A430" s="66">
        <v>76</v>
      </c>
      <c r="B430" s="11" t="s">
        <v>510</v>
      </c>
      <c r="C430" s="6" t="s">
        <v>499</v>
      </c>
      <c r="D430" s="5"/>
      <c r="E430" s="7" t="s">
        <v>233</v>
      </c>
      <c r="F430" s="7" t="s">
        <v>234</v>
      </c>
      <c r="G430" s="22">
        <f t="shared" si="51"/>
        <v>4</v>
      </c>
      <c r="H430" s="21"/>
      <c r="I430" s="21"/>
      <c r="J430" s="20">
        <f t="shared" si="48"/>
        <v>0</v>
      </c>
      <c r="K430" s="21">
        <f t="shared" si="53"/>
        <v>0</v>
      </c>
      <c r="L430" s="64">
        <f t="shared" si="54"/>
        <v>0</v>
      </c>
      <c r="O430" s="17">
        <v>4</v>
      </c>
      <c r="T430" s="52">
        <f t="shared" si="52"/>
        <v>4</v>
      </c>
      <c r="U430" s="53">
        <f t="shared" si="49"/>
        <v>0</v>
      </c>
      <c r="Y430" s="83">
        <v>26.451612903225804</v>
      </c>
      <c r="Z430" s="17">
        <f t="shared" si="50"/>
        <v>33.85806451612903</v>
      </c>
    </row>
    <row r="431" spans="1:26" ht="15.75">
      <c r="A431" s="66">
        <v>77</v>
      </c>
      <c r="B431" s="11" t="s">
        <v>19</v>
      </c>
      <c r="C431" s="10" t="s">
        <v>364</v>
      </c>
      <c r="D431" s="11"/>
      <c r="E431" s="10" t="s">
        <v>355</v>
      </c>
      <c r="F431" s="7" t="s">
        <v>253</v>
      </c>
      <c r="G431" s="22">
        <f t="shared" si="51"/>
        <v>80</v>
      </c>
      <c r="H431" s="21"/>
      <c r="I431" s="21"/>
      <c r="J431" s="20">
        <f t="shared" si="48"/>
        <v>0</v>
      </c>
      <c r="K431" s="21">
        <f t="shared" si="53"/>
        <v>0</v>
      </c>
      <c r="L431" s="64">
        <f t="shared" si="54"/>
        <v>0</v>
      </c>
      <c r="O431" s="17">
        <v>80</v>
      </c>
      <c r="T431" s="52">
        <f t="shared" si="52"/>
        <v>80</v>
      </c>
      <c r="U431" s="53">
        <f t="shared" si="49"/>
        <v>0</v>
      </c>
      <c r="Y431" s="83">
        <v>90.83532013902852</v>
      </c>
      <c r="Z431" s="17">
        <f t="shared" si="50"/>
        <v>116.2692097779565</v>
      </c>
    </row>
    <row r="432" spans="1:26" ht="15.75">
      <c r="A432" s="66">
        <v>78</v>
      </c>
      <c r="B432" s="11" t="s">
        <v>20</v>
      </c>
      <c r="C432" s="10" t="s">
        <v>466</v>
      </c>
      <c r="D432" s="11"/>
      <c r="E432" s="10" t="s">
        <v>355</v>
      </c>
      <c r="F432" s="7" t="s">
        <v>253</v>
      </c>
      <c r="G432" s="22">
        <f t="shared" si="51"/>
        <v>160</v>
      </c>
      <c r="H432" s="21"/>
      <c r="I432" s="21"/>
      <c r="J432" s="20">
        <f t="shared" si="48"/>
        <v>0</v>
      </c>
      <c r="K432" s="21">
        <f t="shared" si="53"/>
        <v>0</v>
      </c>
      <c r="L432" s="64">
        <f t="shared" si="54"/>
        <v>0</v>
      </c>
      <c r="O432" s="17">
        <v>160</v>
      </c>
      <c r="T432" s="52">
        <f t="shared" si="52"/>
        <v>160</v>
      </c>
      <c r="U432" s="53">
        <f t="shared" si="49"/>
        <v>0</v>
      </c>
      <c r="Y432" s="83">
        <v>90.83532013902852</v>
      </c>
      <c r="Z432" s="17">
        <f t="shared" si="50"/>
        <v>116.2692097779565</v>
      </c>
    </row>
    <row r="433" spans="1:26" ht="31.5">
      <c r="A433" s="66">
        <v>79</v>
      </c>
      <c r="B433" s="5" t="s">
        <v>221</v>
      </c>
      <c r="C433" s="10" t="s">
        <v>337</v>
      </c>
      <c r="D433" s="11"/>
      <c r="E433" s="10" t="s">
        <v>383</v>
      </c>
      <c r="F433" s="7" t="s">
        <v>239</v>
      </c>
      <c r="G433" s="22">
        <f t="shared" si="51"/>
        <v>10</v>
      </c>
      <c r="H433" s="21"/>
      <c r="I433" s="21"/>
      <c r="J433" s="20">
        <f t="shared" si="48"/>
        <v>0</v>
      </c>
      <c r="K433" s="21">
        <f t="shared" si="53"/>
        <v>0</v>
      </c>
      <c r="L433" s="64">
        <f t="shared" si="54"/>
        <v>0</v>
      </c>
      <c r="O433" s="17">
        <v>10</v>
      </c>
      <c r="T433" s="52">
        <f t="shared" si="52"/>
        <v>10</v>
      </c>
      <c r="U433" s="53">
        <f t="shared" si="49"/>
        <v>0</v>
      </c>
      <c r="Y433" s="83">
        <v>154.42004423634847</v>
      </c>
      <c r="Z433" s="17">
        <f t="shared" si="50"/>
        <v>197.65765662252608</v>
      </c>
    </row>
    <row r="434" spans="1:26" ht="15.75">
      <c r="A434" s="66">
        <v>80</v>
      </c>
      <c r="B434" s="5" t="s">
        <v>467</v>
      </c>
      <c r="C434" s="10"/>
      <c r="D434" s="5"/>
      <c r="E434" s="10"/>
      <c r="F434" s="7" t="s">
        <v>239</v>
      </c>
      <c r="G434" s="22">
        <f t="shared" si="51"/>
        <v>40</v>
      </c>
      <c r="H434" s="21"/>
      <c r="I434" s="21"/>
      <c r="J434" s="20">
        <f t="shared" si="48"/>
        <v>0</v>
      </c>
      <c r="K434" s="21">
        <f t="shared" si="53"/>
        <v>0</v>
      </c>
      <c r="L434" s="64">
        <f t="shared" si="54"/>
        <v>0</v>
      </c>
      <c r="O434" s="17">
        <v>40</v>
      </c>
      <c r="T434" s="52">
        <f t="shared" si="52"/>
        <v>40</v>
      </c>
      <c r="U434" s="53">
        <f t="shared" si="49"/>
        <v>0</v>
      </c>
      <c r="Y434" s="83">
        <v>145.3365122224456</v>
      </c>
      <c r="Z434" s="17">
        <f t="shared" si="50"/>
        <v>186.03073564473038</v>
      </c>
    </row>
    <row r="435" spans="1:26" ht="15.75">
      <c r="A435" s="66">
        <v>81</v>
      </c>
      <c r="B435" s="5" t="s">
        <v>468</v>
      </c>
      <c r="C435" s="10"/>
      <c r="D435" s="5"/>
      <c r="E435" s="10"/>
      <c r="F435" s="7" t="s">
        <v>239</v>
      </c>
      <c r="G435" s="22">
        <f t="shared" si="51"/>
        <v>10</v>
      </c>
      <c r="H435" s="21"/>
      <c r="I435" s="21"/>
      <c r="J435" s="20">
        <f t="shared" si="48"/>
        <v>0</v>
      </c>
      <c r="K435" s="21">
        <f t="shared" si="53"/>
        <v>0</v>
      </c>
      <c r="L435" s="64">
        <f t="shared" si="54"/>
        <v>0</v>
      </c>
      <c r="O435" s="17">
        <v>10</v>
      </c>
      <c r="T435" s="52">
        <f t="shared" si="52"/>
        <v>10</v>
      </c>
      <c r="U435" s="53">
        <f t="shared" si="49"/>
        <v>0</v>
      </c>
      <c r="Y435" s="83">
        <v>127.16944819463991</v>
      </c>
      <c r="Z435" s="17">
        <f t="shared" si="50"/>
        <v>162.77689368913906</v>
      </c>
    </row>
    <row r="436" spans="1:26" ht="15.75">
      <c r="A436" s="66">
        <v>82</v>
      </c>
      <c r="B436" s="5" t="s">
        <v>469</v>
      </c>
      <c r="C436" s="10"/>
      <c r="D436" s="5"/>
      <c r="E436" s="10"/>
      <c r="F436" s="7" t="s">
        <v>239</v>
      </c>
      <c r="G436" s="22">
        <f t="shared" si="51"/>
        <v>50</v>
      </c>
      <c r="H436" s="21"/>
      <c r="I436" s="21"/>
      <c r="J436" s="20">
        <f t="shared" si="48"/>
        <v>0</v>
      </c>
      <c r="K436" s="21">
        <f t="shared" si="53"/>
        <v>0</v>
      </c>
      <c r="L436" s="64">
        <f t="shared" si="54"/>
        <v>0</v>
      </c>
      <c r="O436" s="17">
        <v>50</v>
      </c>
      <c r="T436" s="52">
        <f t="shared" si="52"/>
        <v>50</v>
      </c>
      <c r="U436" s="53">
        <f t="shared" si="49"/>
        <v>0</v>
      </c>
      <c r="Y436" s="83">
        <v>90.83532013902852</v>
      </c>
      <c r="Z436" s="17">
        <f t="shared" si="50"/>
        <v>116.26920977795652</v>
      </c>
    </row>
    <row r="437" spans="1:26" ht="15.75">
      <c r="A437" s="66">
        <v>83</v>
      </c>
      <c r="B437" s="5" t="s">
        <v>470</v>
      </c>
      <c r="C437" s="10"/>
      <c r="D437" s="5"/>
      <c r="E437" s="10"/>
      <c r="F437" s="7" t="s">
        <v>239</v>
      </c>
      <c r="G437" s="22">
        <f t="shared" si="51"/>
        <v>130</v>
      </c>
      <c r="H437" s="21"/>
      <c r="I437" s="21"/>
      <c r="J437" s="20">
        <f t="shared" si="48"/>
        <v>0</v>
      </c>
      <c r="K437" s="21">
        <f t="shared" si="53"/>
        <v>0</v>
      </c>
      <c r="L437" s="64">
        <f t="shared" si="54"/>
        <v>0</v>
      </c>
      <c r="O437" s="17">
        <v>130</v>
      </c>
      <c r="T437" s="52">
        <f t="shared" si="52"/>
        <v>130</v>
      </c>
      <c r="U437" s="53">
        <f t="shared" si="49"/>
        <v>0</v>
      </c>
      <c r="Y437" s="83">
        <v>90.83532013902852</v>
      </c>
      <c r="Z437" s="17">
        <f t="shared" si="50"/>
        <v>116.2692097779565</v>
      </c>
    </row>
    <row r="438" spans="1:26" ht="15.75">
      <c r="A438" s="66">
        <v>84</v>
      </c>
      <c r="B438" s="5" t="s">
        <v>471</v>
      </c>
      <c r="C438" s="10"/>
      <c r="D438" s="5"/>
      <c r="E438" s="10"/>
      <c r="F438" s="7" t="s">
        <v>239</v>
      </c>
      <c r="G438" s="22">
        <f t="shared" si="51"/>
        <v>10</v>
      </c>
      <c r="H438" s="21"/>
      <c r="I438" s="21"/>
      <c r="J438" s="20">
        <f t="shared" si="48"/>
        <v>0</v>
      </c>
      <c r="K438" s="21">
        <f t="shared" si="53"/>
        <v>0</v>
      </c>
      <c r="L438" s="64">
        <f t="shared" si="54"/>
        <v>0</v>
      </c>
      <c r="O438" s="17">
        <v>10</v>
      </c>
      <c r="T438" s="52">
        <f t="shared" si="52"/>
        <v>10</v>
      </c>
      <c r="U438" s="53">
        <f t="shared" si="49"/>
        <v>0</v>
      </c>
      <c r="Y438" s="83">
        <v>90.83532013902852</v>
      </c>
      <c r="Z438" s="17">
        <f t="shared" si="50"/>
        <v>116.2692097779565</v>
      </c>
    </row>
    <row r="439" spans="1:26" ht="15.75">
      <c r="A439" s="66">
        <v>85</v>
      </c>
      <c r="B439" s="5" t="s">
        <v>472</v>
      </c>
      <c r="C439" s="10"/>
      <c r="D439" s="5"/>
      <c r="E439" s="10"/>
      <c r="F439" s="7" t="s">
        <v>239</v>
      </c>
      <c r="G439" s="22">
        <f t="shared" si="51"/>
        <v>5</v>
      </c>
      <c r="H439" s="21"/>
      <c r="I439" s="21"/>
      <c r="J439" s="20">
        <f t="shared" si="48"/>
        <v>0</v>
      </c>
      <c r="K439" s="21">
        <f t="shared" si="53"/>
        <v>0</v>
      </c>
      <c r="L439" s="64">
        <f t="shared" si="54"/>
        <v>0</v>
      </c>
      <c r="O439" s="17">
        <v>5</v>
      </c>
      <c r="T439" s="52">
        <f t="shared" si="52"/>
        <v>5</v>
      </c>
      <c r="U439" s="53">
        <f t="shared" si="49"/>
        <v>0</v>
      </c>
      <c r="Y439" s="83">
        <v>90.83532013902852</v>
      </c>
      <c r="Z439" s="17">
        <f t="shared" si="50"/>
        <v>116.2692097779565</v>
      </c>
    </row>
    <row r="440" spans="1:26" ht="15.75">
      <c r="A440" s="66">
        <v>86</v>
      </c>
      <c r="B440" s="5" t="s">
        <v>473</v>
      </c>
      <c r="C440" s="10"/>
      <c r="D440" s="5"/>
      <c r="E440" s="10"/>
      <c r="F440" s="7" t="s">
        <v>239</v>
      </c>
      <c r="G440" s="22">
        <f t="shared" si="51"/>
        <v>5</v>
      </c>
      <c r="H440" s="21"/>
      <c r="I440" s="21"/>
      <c r="J440" s="20">
        <f t="shared" si="48"/>
        <v>0</v>
      </c>
      <c r="K440" s="21">
        <f t="shared" si="53"/>
        <v>0</v>
      </c>
      <c r="L440" s="64">
        <f t="shared" si="54"/>
        <v>0</v>
      </c>
      <c r="O440" s="17">
        <v>5</v>
      </c>
      <c r="T440" s="52">
        <f t="shared" si="52"/>
        <v>5</v>
      </c>
      <c r="U440" s="53">
        <f t="shared" si="49"/>
        <v>0</v>
      </c>
      <c r="Y440" s="83">
        <v>90.83532013902852</v>
      </c>
      <c r="Z440" s="17">
        <f t="shared" si="50"/>
        <v>116.2692097779565</v>
      </c>
    </row>
    <row r="441" spans="1:26" ht="31.5" customHeight="1">
      <c r="A441" s="66">
        <v>87</v>
      </c>
      <c r="B441" s="11" t="s">
        <v>21</v>
      </c>
      <c r="C441" s="11"/>
      <c r="D441" s="11"/>
      <c r="E441" s="10" t="s">
        <v>66</v>
      </c>
      <c r="F441" s="7" t="s">
        <v>263</v>
      </c>
      <c r="G441" s="22">
        <v>217</v>
      </c>
      <c r="H441" s="21"/>
      <c r="I441" s="21"/>
      <c r="J441" s="20">
        <f t="shared" si="48"/>
        <v>0</v>
      </c>
      <c r="K441" s="21">
        <f t="shared" si="53"/>
        <v>0</v>
      </c>
      <c r="L441" s="64">
        <f t="shared" si="54"/>
        <v>0</v>
      </c>
      <c r="T441" s="52">
        <f t="shared" si="52"/>
        <v>0</v>
      </c>
      <c r="U441" s="53">
        <f t="shared" si="49"/>
        <v>-217</v>
      </c>
      <c r="Y441" s="83">
        <v>92.74193548387098</v>
      </c>
      <c r="Z441" s="17">
        <f t="shared" si="50"/>
        <v>118.70967741935483</v>
      </c>
    </row>
    <row r="442" spans="1:26" s="25" customFormat="1" ht="15.75">
      <c r="A442" s="69"/>
      <c r="B442" s="40" t="s">
        <v>210</v>
      </c>
      <c r="C442" s="33"/>
      <c r="D442" s="33"/>
      <c r="E442" s="33"/>
      <c r="F442" s="42"/>
      <c r="G442" s="37">
        <f t="shared" si="51"/>
        <v>0</v>
      </c>
      <c r="H442" s="38"/>
      <c r="I442" s="43"/>
      <c r="J442" s="38">
        <f>SUM(J355:J441)</f>
        <v>0</v>
      </c>
      <c r="K442" s="111">
        <f>SUM(K355:K441)</f>
        <v>0</v>
      </c>
      <c r="L442" s="111">
        <f>SUM(L355:L441)</f>
        <v>0</v>
      </c>
      <c r="T442" s="52">
        <f t="shared" si="52"/>
        <v>0</v>
      </c>
      <c r="U442" s="53">
        <f t="shared" si="49"/>
        <v>0</v>
      </c>
      <c r="Z442" s="17" t="e">
        <f t="shared" si="50"/>
        <v>#DIV/0!</v>
      </c>
    </row>
    <row r="443" spans="1:26" ht="15.75">
      <c r="A443" s="70"/>
      <c r="B443" s="9" t="s">
        <v>25</v>
      </c>
      <c r="C443" s="10"/>
      <c r="D443" s="10"/>
      <c r="E443" s="10"/>
      <c r="F443" s="7"/>
      <c r="G443" s="22">
        <f t="shared" si="51"/>
        <v>0</v>
      </c>
      <c r="H443" s="20"/>
      <c r="I443" s="21"/>
      <c r="J443" s="20">
        <f aca="true" t="shared" si="55" ref="J443:J506">G443*H443</f>
        <v>0</v>
      </c>
      <c r="K443" s="21">
        <f>G443*I443</f>
        <v>0</v>
      </c>
      <c r="L443" s="64">
        <f>J443+K443</f>
        <v>0</v>
      </c>
      <c r="T443" s="52">
        <f t="shared" si="52"/>
        <v>0</v>
      </c>
      <c r="U443" s="53">
        <f t="shared" si="49"/>
        <v>0</v>
      </c>
      <c r="Z443" s="17" t="e">
        <f t="shared" si="50"/>
        <v>#DIV/0!</v>
      </c>
    </row>
    <row r="444" spans="1:26" ht="16.5" customHeight="1">
      <c r="A444" s="66">
        <v>1</v>
      </c>
      <c r="B444" s="5" t="s">
        <v>538</v>
      </c>
      <c r="C444" s="10" t="s">
        <v>388</v>
      </c>
      <c r="D444" s="11"/>
      <c r="E444" s="10" t="s">
        <v>330</v>
      </c>
      <c r="F444" s="7" t="s">
        <v>234</v>
      </c>
      <c r="G444" s="22">
        <f t="shared" si="51"/>
        <v>2</v>
      </c>
      <c r="H444" s="21"/>
      <c r="I444" s="21"/>
      <c r="J444" s="20">
        <f t="shared" si="55"/>
        <v>0</v>
      </c>
      <c r="K444" s="21">
        <f>G444*I444</f>
        <v>0</v>
      </c>
      <c r="L444" s="64">
        <f>J444+K444</f>
        <v>0</v>
      </c>
      <c r="P444" s="17">
        <v>2</v>
      </c>
      <c r="T444" s="52">
        <f t="shared" si="52"/>
        <v>2</v>
      </c>
      <c r="U444" s="53">
        <f t="shared" si="49"/>
        <v>0</v>
      </c>
      <c r="Y444" s="83">
        <v>999.1854838709678</v>
      </c>
      <c r="Z444" s="17">
        <f t="shared" si="50"/>
        <v>1278.9574193548387</v>
      </c>
    </row>
    <row r="445" spans="1:26" ht="48.75" customHeight="1">
      <c r="A445" s="66">
        <v>2</v>
      </c>
      <c r="B445" s="5" t="s">
        <v>128</v>
      </c>
      <c r="C445" s="11" t="s">
        <v>389</v>
      </c>
      <c r="D445" s="11"/>
      <c r="E445" s="11" t="s">
        <v>390</v>
      </c>
      <c r="F445" s="7" t="s">
        <v>234</v>
      </c>
      <c r="G445" s="22">
        <f t="shared" si="51"/>
        <v>16</v>
      </c>
      <c r="H445" s="20"/>
      <c r="I445" s="21"/>
      <c r="J445" s="20">
        <f t="shared" si="55"/>
        <v>0</v>
      </c>
      <c r="K445" s="21">
        <f>I445*G445</f>
        <v>0</v>
      </c>
      <c r="L445" s="64">
        <f>K445+J445</f>
        <v>0</v>
      </c>
      <c r="P445" s="17">
        <v>16</v>
      </c>
      <c r="T445" s="52">
        <f t="shared" si="52"/>
        <v>16</v>
      </c>
      <c r="U445" s="53">
        <f t="shared" si="49"/>
        <v>0</v>
      </c>
      <c r="Y445" s="83">
        <v>466.7822580645161</v>
      </c>
      <c r="Z445" s="17">
        <f t="shared" si="50"/>
        <v>597.4812903225807</v>
      </c>
    </row>
    <row r="446" spans="1:26" ht="51" customHeight="1">
      <c r="A446" s="66">
        <v>3</v>
      </c>
      <c r="B446" s="5" t="s">
        <v>107</v>
      </c>
      <c r="C446" s="11" t="s">
        <v>389</v>
      </c>
      <c r="D446" s="11"/>
      <c r="E446" s="11" t="s">
        <v>355</v>
      </c>
      <c r="F446" s="7" t="s">
        <v>234</v>
      </c>
      <c r="G446" s="22">
        <f t="shared" si="51"/>
        <v>40</v>
      </c>
      <c r="H446" s="20"/>
      <c r="I446" s="21"/>
      <c r="J446" s="20">
        <f t="shared" si="55"/>
        <v>0</v>
      </c>
      <c r="K446" s="21">
        <f aca="true" t="shared" si="56" ref="K446:K509">I446*G446</f>
        <v>0</v>
      </c>
      <c r="L446" s="64">
        <f aca="true" t="shared" si="57" ref="L446:L509">K446+J446</f>
        <v>0</v>
      </c>
      <c r="P446" s="17">
        <v>40</v>
      </c>
      <c r="T446" s="52">
        <f t="shared" si="52"/>
        <v>40</v>
      </c>
      <c r="U446" s="53">
        <f t="shared" si="49"/>
        <v>0</v>
      </c>
      <c r="Y446" s="83">
        <v>466.7822580645161</v>
      </c>
      <c r="Z446" s="17">
        <f t="shared" si="50"/>
        <v>597.4812903225807</v>
      </c>
    </row>
    <row r="447" spans="1:26" ht="15.75">
      <c r="A447" s="66">
        <v>4</v>
      </c>
      <c r="B447" s="6" t="s">
        <v>479</v>
      </c>
      <c r="C447" s="10"/>
      <c r="D447" s="10"/>
      <c r="E447" s="10"/>
      <c r="F447" s="7" t="s">
        <v>234</v>
      </c>
      <c r="G447" s="22">
        <f t="shared" si="51"/>
        <v>16</v>
      </c>
      <c r="H447" s="20"/>
      <c r="I447" s="21"/>
      <c r="J447" s="20">
        <f t="shared" si="55"/>
        <v>0</v>
      </c>
      <c r="K447" s="21">
        <f t="shared" si="56"/>
        <v>0</v>
      </c>
      <c r="L447" s="64">
        <f t="shared" si="57"/>
        <v>0</v>
      </c>
      <c r="P447" s="17">
        <v>16</v>
      </c>
      <c r="T447" s="52">
        <f t="shared" si="52"/>
        <v>16</v>
      </c>
      <c r="U447" s="53">
        <f t="shared" si="49"/>
        <v>0</v>
      </c>
      <c r="Y447" s="83">
        <v>466.7822580645161</v>
      </c>
      <c r="Z447" s="17">
        <f t="shared" si="50"/>
        <v>597.4812903225807</v>
      </c>
    </row>
    <row r="448" spans="1:26" ht="15.75">
      <c r="A448" s="66">
        <v>5</v>
      </c>
      <c r="B448" s="6" t="s">
        <v>481</v>
      </c>
      <c r="C448" s="10"/>
      <c r="D448" s="10"/>
      <c r="E448" s="10"/>
      <c r="F448" s="7" t="s">
        <v>234</v>
      </c>
      <c r="G448" s="22">
        <f t="shared" si="51"/>
        <v>2</v>
      </c>
      <c r="H448" s="20"/>
      <c r="I448" s="21"/>
      <c r="J448" s="20">
        <f t="shared" si="55"/>
        <v>0</v>
      </c>
      <c r="K448" s="21">
        <f t="shared" si="56"/>
        <v>0</v>
      </c>
      <c r="L448" s="64">
        <f t="shared" si="57"/>
        <v>0</v>
      </c>
      <c r="P448" s="17">
        <v>2</v>
      </c>
      <c r="T448" s="52">
        <f t="shared" si="52"/>
        <v>2</v>
      </c>
      <c r="U448" s="53">
        <f t="shared" si="49"/>
        <v>0</v>
      </c>
      <c r="Y448" s="83">
        <v>466.7822580645161</v>
      </c>
      <c r="Z448" s="17">
        <f t="shared" si="50"/>
        <v>597.4812903225807</v>
      </c>
    </row>
    <row r="449" spans="1:26" ht="47.25">
      <c r="A449" s="66">
        <v>6</v>
      </c>
      <c r="B449" s="5" t="s">
        <v>129</v>
      </c>
      <c r="C449" s="10" t="s">
        <v>389</v>
      </c>
      <c r="D449" s="10"/>
      <c r="E449" s="10" t="s">
        <v>355</v>
      </c>
      <c r="F449" s="7" t="s">
        <v>234</v>
      </c>
      <c r="G449" s="22">
        <f t="shared" si="51"/>
        <v>7</v>
      </c>
      <c r="H449" s="20"/>
      <c r="I449" s="21"/>
      <c r="J449" s="20">
        <f t="shared" si="55"/>
        <v>0</v>
      </c>
      <c r="K449" s="21">
        <f t="shared" si="56"/>
        <v>0</v>
      </c>
      <c r="L449" s="64">
        <f t="shared" si="57"/>
        <v>0</v>
      </c>
      <c r="P449" s="17">
        <v>7</v>
      </c>
      <c r="T449" s="52">
        <f t="shared" si="52"/>
        <v>7</v>
      </c>
      <c r="U449" s="53">
        <f t="shared" si="49"/>
        <v>0</v>
      </c>
      <c r="Y449" s="83">
        <v>466.7822580645161</v>
      </c>
      <c r="Z449" s="17">
        <f t="shared" si="50"/>
        <v>597.4812903225805</v>
      </c>
    </row>
    <row r="450" spans="1:26" ht="15.75">
      <c r="A450" s="66">
        <v>7</v>
      </c>
      <c r="B450" s="6" t="s">
        <v>399</v>
      </c>
      <c r="C450" s="10"/>
      <c r="D450" s="10"/>
      <c r="E450" s="10"/>
      <c r="F450" s="7" t="s">
        <v>234</v>
      </c>
      <c r="G450" s="22">
        <f t="shared" si="51"/>
        <v>16</v>
      </c>
      <c r="H450" s="20"/>
      <c r="I450" s="21"/>
      <c r="J450" s="20">
        <f t="shared" si="55"/>
        <v>0</v>
      </c>
      <c r="K450" s="21">
        <f t="shared" si="56"/>
        <v>0</v>
      </c>
      <c r="L450" s="64">
        <f t="shared" si="57"/>
        <v>0</v>
      </c>
      <c r="P450" s="17">
        <v>16</v>
      </c>
      <c r="T450" s="52">
        <f t="shared" si="52"/>
        <v>16</v>
      </c>
      <c r="U450" s="53">
        <f t="shared" si="49"/>
        <v>0</v>
      </c>
      <c r="Y450" s="83">
        <v>466.7822580645161</v>
      </c>
      <c r="Z450" s="17">
        <f t="shared" si="50"/>
        <v>597.4812903225807</v>
      </c>
    </row>
    <row r="451" spans="1:26" ht="15.75">
      <c r="A451" s="66">
        <v>8</v>
      </c>
      <c r="B451" s="6" t="s">
        <v>401</v>
      </c>
      <c r="C451" s="10"/>
      <c r="D451" s="10"/>
      <c r="E451" s="10"/>
      <c r="F451" s="7" t="s">
        <v>234</v>
      </c>
      <c r="G451" s="22">
        <f t="shared" si="51"/>
        <v>8</v>
      </c>
      <c r="H451" s="20"/>
      <c r="I451" s="21"/>
      <c r="J451" s="20">
        <f t="shared" si="55"/>
        <v>0</v>
      </c>
      <c r="K451" s="21">
        <f t="shared" si="56"/>
        <v>0</v>
      </c>
      <c r="L451" s="64">
        <f t="shared" si="57"/>
        <v>0</v>
      </c>
      <c r="P451" s="17">
        <v>8</v>
      </c>
      <c r="T451" s="52">
        <f t="shared" si="52"/>
        <v>8</v>
      </c>
      <c r="U451" s="53">
        <f t="shared" si="49"/>
        <v>0</v>
      </c>
      <c r="Y451" s="83">
        <v>466.7822580645161</v>
      </c>
      <c r="Z451" s="17">
        <f t="shared" si="50"/>
        <v>597.4812903225807</v>
      </c>
    </row>
    <row r="452" spans="1:26" ht="15.75">
      <c r="A452" s="66">
        <v>9</v>
      </c>
      <c r="B452" s="6" t="s">
        <v>402</v>
      </c>
      <c r="C452" s="10"/>
      <c r="D452" s="10"/>
      <c r="E452" s="10"/>
      <c r="F452" s="7" t="s">
        <v>234</v>
      </c>
      <c r="G452" s="22">
        <f t="shared" si="51"/>
        <v>15</v>
      </c>
      <c r="H452" s="20"/>
      <c r="I452" s="21"/>
      <c r="J452" s="20">
        <f t="shared" si="55"/>
        <v>0</v>
      </c>
      <c r="K452" s="21">
        <f t="shared" si="56"/>
        <v>0</v>
      </c>
      <c r="L452" s="64">
        <f t="shared" si="57"/>
        <v>0</v>
      </c>
      <c r="P452" s="17">
        <v>15</v>
      </c>
      <c r="T452" s="52">
        <f t="shared" si="52"/>
        <v>15</v>
      </c>
      <c r="U452" s="53">
        <f t="shared" si="49"/>
        <v>0</v>
      </c>
      <c r="Y452" s="83">
        <v>466.7822580645161</v>
      </c>
      <c r="Z452" s="17">
        <f t="shared" si="50"/>
        <v>597.4812903225807</v>
      </c>
    </row>
    <row r="453" spans="1:26" ht="15.75">
      <c r="A453" s="66">
        <v>10</v>
      </c>
      <c r="B453" s="6" t="s">
        <v>26</v>
      </c>
      <c r="C453" s="10"/>
      <c r="D453" s="10"/>
      <c r="E453" s="10"/>
      <c r="F453" s="7" t="s">
        <v>234</v>
      </c>
      <c r="G453" s="22">
        <f t="shared" si="51"/>
        <v>2</v>
      </c>
      <c r="H453" s="20"/>
      <c r="I453" s="21"/>
      <c r="J453" s="20">
        <f t="shared" si="55"/>
        <v>0</v>
      </c>
      <c r="K453" s="21">
        <f t="shared" si="56"/>
        <v>0</v>
      </c>
      <c r="L453" s="64">
        <f t="shared" si="57"/>
        <v>0</v>
      </c>
      <c r="P453" s="17">
        <v>2</v>
      </c>
      <c r="T453" s="52">
        <f t="shared" si="52"/>
        <v>2</v>
      </c>
      <c r="U453" s="53">
        <f t="shared" si="49"/>
        <v>0</v>
      </c>
      <c r="Y453" s="83">
        <v>466.7822580645161</v>
      </c>
      <c r="Z453" s="17">
        <f t="shared" si="50"/>
        <v>597.4812903225807</v>
      </c>
    </row>
    <row r="454" spans="1:26" ht="47.25">
      <c r="A454" s="66">
        <v>11</v>
      </c>
      <c r="B454" s="5" t="s">
        <v>130</v>
      </c>
      <c r="C454" s="11" t="s">
        <v>389</v>
      </c>
      <c r="D454" s="11"/>
      <c r="E454" s="11" t="s">
        <v>355</v>
      </c>
      <c r="F454" s="7" t="s">
        <v>234</v>
      </c>
      <c r="G454" s="22">
        <f t="shared" si="51"/>
        <v>20</v>
      </c>
      <c r="H454" s="20"/>
      <c r="I454" s="21"/>
      <c r="J454" s="20">
        <f t="shared" si="55"/>
        <v>0</v>
      </c>
      <c r="K454" s="21">
        <f t="shared" si="56"/>
        <v>0</v>
      </c>
      <c r="L454" s="64">
        <f t="shared" si="57"/>
        <v>0</v>
      </c>
      <c r="P454" s="17">
        <v>20</v>
      </c>
      <c r="T454" s="52">
        <f t="shared" si="52"/>
        <v>20</v>
      </c>
      <c r="U454" s="53">
        <f t="shared" si="49"/>
        <v>0</v>
      </c>
      <c r="Y454" s="83">
        <v>466.7822580645161</v>
      </c>
      <c r="Z454" s="17">
        <f t="shared" si="50"/>
        <v>597.4812903225807</v>
      </c>
    </row>
    <row r="455" spans="1:26" ht="15.75">
      <c r="A455" s="66">
        <v>12</v>
      </c>
      <c r="B455" s="5" t="s">
        <v>405</v>
      </c>
      <c r="C455" s="10"/>
      <c r="D455" s="10"/>
      <c r="E455" s="10"/>
      <c r="F455" s="7" t="s">
        <v>234</v>
      </c>
      <c r="G455" s="22">
        <f t="shared" si="51"/>
        <v>4</v>
      </c>
      <c r="H455" s="20"/>
      <c r="I455" s="21"/>
      <c r="J455" s="20">
        <f t="shared" si="55"/>
        <v>0</v>
      </c>
      <c r="K455" s="21">
        <f t="shared" si="56"/>
        <v>0</v>
      </c>
      <c r="L455" s="64">
        <f t="shared" si="57"/>
        <v>0</v>
      </c>
      <c r="P455" s="17">
        <v>4</v>
      </c>
      <c r="T455" s="52">
        <f t="shared" si="52"/>
        <v>4</v>
      </c>
      <c r="U455" s="53">
        <f t="shared" si="49"/>
        <v>0</v>
      </c>
      <c r="Y455" s="83">
        <v>466.7822580645161</v>
      </c>
      <c r="Z455" s="17">
        <f t="shared" si="50"/>
        <v>597.4812903225807</v>
      </c>
    </row>
    <row r="456" spans="1:26" ht="15.75">
      <c r="A456" s="66">
        <v>13</v>
      </c>
      <c r="B456" s="5" t="s">
        <v>407</v>
      </c>
      <c r="C456" s="10"/>
      <c r="D456" s="10"/>
      <c r="E456" s="10"/>
      <c r="F456" s="7" t="s">
        <v>234</v>
      </c>
      <c r="G456" s="22">
        <f t="shared" si="51"/>
        <v>2</v>
      </c>
      <c r="H456" s="20"/>
      <c r="I456" s="21"/>
      <c r="J456" s="20">
        <f t="shared" si="55"/>
        <v>0</v>
      </c>
      <c r="K456" s="21">
        <f t="shared" si="56"/>
        <v>0</v>
      </c>
      <c r="L456" s="64">
        <f t="shared" si="57"/>
        <v>0</v>
      </c>
      <c r="P456" s="17">
        <v>2</v>
      </c>
      <c r="T456" s="52">
        <f t="shared" si="52"/>
        <v>2</v>
      </c>
      <c r="U456" s="53">
        <f t="shared" si="49"/>
        <v>0</v>
      </c>
      <c r="Y456" s="83">
        <v>466.7822580645161</v>
      </c>
      <c r="Z456" s="17">
        <f t="shared" si="50"/>
        <v>597.4812903225807</v>
      </c>
    </row>
    <row r="457" spans="1:26" ht="15.75">
      <c r="A457" s="66">
        <v>14</v>
      </c>
      <c r="B457" s="5" t="s">
        <v>408</v>
      </c>
      <c r="C457" s="10"/>
      <c r="D457" s="10"/>
      <c r="E457" s="10"/>
      <c r="F457" s="7" t="s">
        <v>234</v>
      </c>
      <c r="G457" s="22">
        <f t="shared" si="51"/>
        <v>32</v>
      </c>
      <c r="H457" s="20"/>
      <c r="I457" s="21"/>
      <c r="J457" s="20">
        <f t="shared" si="55"/>
        <v>0</v>
      </c>
      <c r="K457" s="21">
        <f t="shared" si="56"/>
        <v>0</v>
      </c>
      <c r="L457" s="64">
        <f t="shared" si="57"/>
        <v>0</v>
      </c>
      <c r="P457" s="17">
        <v>32</v>
      </c>
      <c r="T457" s="52">
        <f t="shared" si="52"/>
        <v>32</v>
      </c>
      <c r="U457" s="53">
        <f t="shared" si="49"/>
        <v>0</v>
      </c>
      <c r="Y457" s="83">
        <v>466.7822580645161</v>
      </c>
      <c r="Z457" s="17">
        <f t="shared" si="50"/>
        <v>597.4812903225807</v>
      </c>
    </row>
    <row r="458" spans="1:26" ht="15.75">
      <c r="A458" s="66">
        <v>15</v>
      </c>
      <c r="B458" s="5" t="s">
        <v>27</v>
      </c>
      <c r="C458" s="10"/>
      <c r="D458" s="10"/>
      <c r="E458" s="10"/>
      <c r="F458" s="7" t="s">
        <v>234</v>
      </c>
      <c r="G458" s="22">
        <f t="shared" si="51"/>
        <v>4</v>
      </c>
      <c r="H458" s="20"/>
      <c r="I458" s="21"/>
      <c r="J458" s="20">
        <f t="shared" si="55"/>
        <v>0</v>
      </c>
      <c r="K458" s="21">
        <f t="shared" si="56"/>
        <v>0</v>
      </c>
      <c r="L458" s="64">
        <f t="shared" si="57"/>
        <v>0</v>
      </c>
      <c r="P458" s="17">
        <v>4</v>
      </c>
      <c r="T458" s="52">
        <f t="shared" si="52"/>
        <v>4</v>
      </c>
      <c r="U458" s="53">
        <f t="shared" si="49"/>
        <v>0</v>
      </c>
      <c r="Y458" s="83">
        <v>466.782258064516</v>
      </c>
      <c r="Z458" s="17">
        <f t="shared" si="50"/>
        <v>597.4812903225804</v>
      </c>
    </row>
    <row r="459" spans="1:26" ht="15.75">
      <c r="A459" s="66">
        <v>16</v>
      </c>
      <c r="B459" s="5" t="s">
        <v>412</v>
      </c>
      <c r="C459" s="10"/>
      <c r="D459" s="10"/>
      <c r="E459" s="10"/>
      <c r="F459" s="7" t="s">
        <v>234</v>
      </c>
      <c r="G459" s="22">
        <f t="shared" si="51"/>
        <v>4</v>
      </c>
      <c r="H459" s="20"/>
      <c r="I459" s="21"/>
      <c r="J459" s="20">
        <f t="shared" si="55"/>
        <v>0</v>
      </c>
      <c r="K459" s="21">
        <f t="shared" si="56"/>
        <v>0</v>
      </c>
      <c r="L459" s="64">
        <f t="shared" si="57"/>
        <v>0</v>
      </c>
      <c r="P459" s="17">
        <v>4</v>
      </c>
      <c r="T459" s="52">
        <f t="shared" si="52"/>
        <v>4</v>
      </c>
      <c r="U459" s="53">
        <f t="shared" si="49"/>
        <v>0</v>
      </c>
      <c r="Y459" s="83">
        <v>466.782258064516</v>
      </c>
      <c r="Z459" s="17">
        <f t="shared" si="50"/>
        <v>597.4812903225804</v>
      </c>
    </row>
    <row r="460" spans="1:26" ht="47.25">
      <c r="A460" s="66">
        <v>17</v>
      </c>
      <c r="B460" s="11" t="s">
        <v>110</v>
      </c>
      <c r="C460" s="11" t="s">
        <v>413</v>
      </c>
      <c r="D460" s="11"/>
      <c r="E460" s="11" t="s">
        <v>355</v>
      </c>
      <c r="F460" s="7" t="s">
        <v>234</v>
      </c>
      <c r="G460" s="22">
        <f t="shared" si="51"/>
        <v>3</v>
      </c>
      <c r="H460" s="20"/>
      <c r="I460" s="21"/>
      <c r="J460" s="20">
        <f t="shared" si="55"/>
        <v>0</v>
      </c>
      <c r="K460" s="21">
        <f t="shared" si="56"/>
        <v>0</v>
      </c>
      <c r="L460" s="64">
        <f t="shared" si="57"/>
        <v>0</v>
      </c>
      <c r="P460" s="17">
        <v>3</v>
      </c>
      <c r="T460" s="52">
        <f t="shared" si="52"/>
        <v>3</v>
      </c>
      <c r="U460" s="53">
        <f aca="true" t="shared" si="58" ref="U460:U523">T460-G460</f>
        <v>0</v>
      </c>
      <c r="Y460" s="83">
        <v>466.782258064516</v>
      </c>
      <c r="Z460" s="17">
        <f t="shared" si="50"/>
        <v>597.4812903225804</v>
      </c>
    </row>
    <row r="461" spans="1:26" ht="15.75">
      <c r="A461" s="66">
        <v>18</v>
      </c>
      <c r="B461" s="11" t="s">
        <v>414</v>
      </c>
      <c r="C461" s="10"/>
      <c r="D461" s="10"/>
      <c r="E461" s="10"/>
      <c r="F461" s="7" t="s">
        <v>234</v>
      </c>
      <c r="G461" s="22">
        <f t="shared" si="51"/>
        <v>5</v>
      </c>
      <c r="H461" s="20"/>
      <c r="I461" s="21"/>
      <c r="J461" s="20">
        <f t="shared" si="55"/>
        <v>0</v>
      </c>
      <c r="K461" s="21">
        <f t="shared" si="56"/>
        <v>0</v>
      </c>
      <c r="L461" s="64">
        <f t="shared" si="57"/>
        <v>0</v>
      </c>
      <c r="P461" s="17">
        <v>5</v>
      </c>
      <c r="T461" s="52">
        <f t="shared" si="52"/>
        <v>5</v>
      </c>
      <c r="U461" s="53">
        <f t="shared" si="58"/>
        <v>0</v>
      </c>
      <c r="Y461" s="83">
        <v>466.782258064516</v>
      </c>
      <c r="Z461" s="17">
        <f aca="true" t="shared" si="59" ref="Z461:Z524">((H461+Y461)*G461*1.28-(H461*G461))/G461</f>
        <v>597.4812903225804</v>
      </c>
    </row>
    <row r="462" spans="1:26" ht="15.75">
      <c r="A462" s="66">
        <v>19</v>
      </c>
      <c r="B462" s="11" t="s">
        <v>415</v>
      </c>
      <c r="C462" s="10"/>
      <c r="D462" s="10"/>
      <c r="E462" s="10"/>
      <c r="F462" s="7" t="s">
        <v>234</v>
      </c>
      <c r="G462" s="22">
        <f t="shared" si="51"/>
        <v>7</v>
      </c>
      <c r="H462" s="20"/>
      <c r="I462" s="21"/>
      <c r="J462" s="20">
        <f t="shared" si="55"/>
        <v>0</v>
      </c>
      <c r="K462" s="21">
        <f t="shared" si="56"/>
        <v>0</v>
      </c>
      <c r="L462" s="64">
        <f t="shared" si="57"/>
        <v>0</v>
      </c>
      <c r="P462" s="17">
        <v>7</v>
      </c>
      <c r="T462" s="52">
        <f t="shared" si="52"/>
        <v>7</v>
      </c>
      <c r="U462" s="53">
        <f t="shared" si="58"/>
        <v>0</v>
      </c>
      <c r="Y462" s="83">
        <v>466.782258064516</v>
      </c>
      <c r="Z462" s="17">
        <f t="shared" si="59"/>
        <v>597.4812903225804</v>
      </c>
    </row>
    <row r="463" spans="1:26" ht="15.75">
      <c r="A463" s="66">
        <v>20</v>
      </c>
      <c r="B463" s="11" t="s">
        <v>416</v>
      </c>
      <c r="C463" s="10"/>
      <c r="D463" s="10"/>
      <c r="E463" s="10"/>
      <c r="F463" s="7" t="s">
        <v>234</v>
      </c>
      <c r="G463" s="22">
        <f t="shared" si="51"/>
        <v>2</v>
      </c>
      <c r="H463" s="20"/>
      <c r="I463" s="21"/>
      <c r="J463" s="20">
        <f t="shared" si="55"/>
        <v>0</v>
      </c>
      <c r="K463" s="21">
        <f t="shared" si="56"/>
        <v>0</v>
      </c>
      <c r="L463" s="64">
        <f t="shared" si="57"/>
        <v>0</v>
      </c>
      <c r="P463" s="17">
        <v>2</v>
      </c>
      <c r="T463" s="52">
        <f t="shared" si="52"/>
        <v>2</v>
      </c>
      <c r="U463" s="53">
        <f t="shared" si="58"/>
        <v>0</v>
      </c>
      <c r="Y463" s="83">
        <v>466.782258064516</v>
      </c>
      <c r="Z463" s="17">
        <f t="shared" si="59"/>
        <v>597.4812903225804</v>
      </c>
    </row>
    <row r="464" spans="1:26" ht="15.75">
      <c r="A464" s="66">
        <v>21</v>
      </c>
      <c r="B464" s="11" t="s">
        <v>1</v>
      </c>
      <c r="C464" s="10"/>
      <c r="D464" s="10"/>
      <c r="E464" s="10"/>
      <c r="F464" s="7" t="s">
        <v>234</v>
      </c>
      <c r="G464" s="22">
        <f t="shared" si="51"/>
        <v>6</v>
      </c>
      <c r="H464" s="20"/>
      <c r="I464" s="21"/>
      <c r="J464" s="20">
        <f t="shared" si="55"/>
        <v>0</v>
      </c>
      <c r="K464" s="21">
        <f t="shared" si="56"/>
        <v>0</v>
      </c>
      <c r="L464" s="64">
        <f t="shared" si="57"/>
        <v>0</v>
      </c>
      <c r="P464" s="17">
        <v>6</v>
      </c>
      <c r="T464" s="52">
        <f t="shared" si="52"/>
        <v>6</v>
      </c>
      <c r="U464" s="53">
        <f t="shared" si="58"/>
        <v>0</v>
      </c>
      <c r="Y464" s="83">
        <v>466.782258064516</v>
      </c>
      <c r="Z464" s="17">
        <f t="shared" si="59"/>
        <v>597.4812903225804</v>
      </c>
    </row>
    <row r="465" spans="1:26" ht="15.75">
      <c r="A465" s="66">
        <v>22</v>
      </c>
      <c r="B465" s="11" t="s">
        <v>2</v>
      </c>
      <c r="C465" s="10"/>
      <c r="D465" s="10"/>
      <c r="E465" s="10"/>
      <c r="F465" s="7" t="s">
        <v>234</v>
      </c>
      <c r="G465" s="22">
        <f aca="true" t="shared" si="60" ref="G465:G530">T465</f>
        <v>1</v>
      </c>
      <c r="H465" s="20"/>
      <c r="I465" s="21"/>
      <c r="J465" s="20">
        <f t="shared" si="55"/>
        <v>0</v>
      </c>
      <c r="K465" s="21">
        <f t="shared" si="56"/>
        <v>0</v>
      </c>
      <c r="L465" s="64">
        <f t="shared" si="57"/>
        <v>0</v>
      </c>
      <c r="P465" s="17">
        <v>1</v>
      </c>
      <c r="T465" s="52">
        <f t="shared" si="52"/>
        <v>1</v>
      </c>
      <c r="U465" s="53">
        <f t="shared" si="58"/>
        <v>0</v>
      </c>
      <c r="Y465" s="83">
        <v>466.782258064516</v>
      </c>
      <c r="Z465" s="17">
        <f t="shared" si="59"/>
        <v>597.4812903225804</v>
      </c>
    </row>
    <row r="466" spans="1:26" ht="15.75">
      <c r="A466" s="66">
        <v>23</v>
      </c>
      <c r="B466" s="11" t="s">
        <v>417</v>
      </c>
      <c r="C466" s="10"/>
      <c r="D466" s="10"/>
      <c r="E466" s="10"/>
      <c r="F466" s="7" t="s">
        <v>234</v>
      </c>
      <c r="G466" s="22">
        <f t="shared" si="60"/>
        <v>1</v>
      </c>
      <c r="H466" s="20"/>
      <c r="I466" s="21"/>
      <c r="J466" s="20">
        <f t="shared" si="55"/>
        <v>0</v>
      </c>
      <c r="K466" s="21">
        <f t="shared" si="56"/>
        <v>0</v>
      </c>
      <c r="L466" s="64">
        <f t="shared" si="57"/>
        <v>0</v>
      </c>
      <c r="P466" s="17">
        <v>1</v>
      </c>
      <c r="T466" s="52">
        <f t="shared" si="52"/>
        <v>1</v>
      </c>
      <c r="U466" s="53">
        <f t="shared" si="58"/>
        <v>0</v>
      </c>
      <c r="Y466" s="83">
        <v>466.782258064516</v>
      </c>
      <c r="Z466" s="17">
        <f t="shared" si="59"/>
        <v>597.4812903225804</v>
      </c>
    </row>
    <row r="467" spans="1:26" ht="15.75">
      <c r="A467" s="66">
        <v>24</v>
      </c>
      <c r="B467" s="11" t="s">
        <v>418</v>
      </c>
      <c r="C467" s="10"/>
      <c r="D467" s="10"/>
      <c r="E467" s="10"/>
      <c r="F467" s="7" t="s">
        <v>234</v>
      </c>
      <c r="G467" s="22">
        <f t="shared" si="60"/>
        <v>1</v>
      </c>
      <c r="H467" s="20"/>
      <c r="I467" s="21"/>
      <c r="J467" s="20">
        <f t="shared" si="55"/>
        <v>0</v>
      </c>
      <c r="K467" s="21">
        <f t="shared" si="56"/>
        <v>0</v>
      </c>
      <c r="L467" s="64">
        <f t="shared" si="57"/>
        <v>0</v>
      </c>
      <c r="P467" s="17">
        <v>1</v>
      </c>
      <c r="T467" s="52">
        <f aca="true" t="shared" si="61" ref="T467:T532">SUM(M467:S467)</f>
        <v>1</v>
      </c>
      <c r="U467" s="53">
        <f t="shared" si="58"/>
        <v>0</v>
      </c>
      <c r="Y467" s="83">
        <v>466.782258064516</v>
      </c>
      <c r="Z467" s="17">
        <f t="shared" si="59"/>
        <v>597.4812903225804</v>
      </c>
    </row>
    <row r="468" spans="1:26" ht="47.25">
      <c r="A468" s="66">
        <v>25</v>
      </c>
      <c r="B468" s="11" t="s">
        <v>131</v>
      </c>
      <c r="C468" s="11" t="s">
        <v>413</v>
      </c>
      <c r="D468" s="11"/>
      <c r="E468" s="11" t="s">
        <v>355</v>
      </c>
      <c r="F468" s="7" t="s">
        <v>234</v>
      </c>
      <c r="G468" s="22">
        <f t="shared" si="60"/>
        <v>1</v>
      </c>
      <c r="H468" s="20"/>
      <c r="I468" s="21"/>
      <c r="J468" s="20">
        <f t="shared" si="55"/>
        <v>0</v>
      </c>
      <c r="K468" s="21">
        <f t="shared" si="56"/>
        <v>0</v>
      </c>
      <c r="L468" s="64">
        <f t="shared" si="57"/>
        <v>0</v>
      </c>
      <c r="P468" s="17">
        <v>1</v>
      </c>
      <c r="T468" s="52">
        <f t="shared" si="61"/>
        <v>1</v>
      </c>
      <c r="U468" s="53">
        <f t="shared" si="58"/>
        <v>0</v>
      </c>
      <c r="Y468" s="83">
        <v>466.782258064516</v>
      </c>
      <c r="Z468" s="17">
        <f t="shared" si="59"/>
        <v>597.4812903225804</v>
      </c>
    </row>
    <row r="469" spans="1:26" ht="47.25">
      <c r="A469" s="66">
        <v>26</v>
      </c>
      <c r="B469" s="11" t="s">
        <v>132</v>
      </c>
      <c r="C469" s="10" t="s">
        <v>413</v>
      </c>
      <c r="D469" s="10"/>
      <c r="E469" s="10" t="s">
        <v>355</v>
      </c>
      <c r="F469" s="7" t="s">
        <v>234</v>
      </c>
      <c r="G469" s="22">
        <f t="shared" si="60"/>
        <v>1</v>
      </c>
      <c r="H469" s="20"/>
      <c r="I469" s="21"/>
      <c r="J469" s="20">
        <f t="shared" si="55"/>
        <v>0</v>
      </c>
      <c r="K469" s="21">
        <f t="shared" si="56"/>
        <v>0</v>
      </c>
      <c r="L469" s="64">
        <f t="shared" si="57"/>
        <v>0</v>
      </c>
      <c r="P469" s="17">
        <v>1</v>
      </c>
      <c r="T469" s="52">
        <f t="shared" si="61"/>
        <v>1</v>
      </c>
      <c r="U469" s="53">
        <f t="shared" si="58"/>
        <v>0</v>
      </c>
      <c r="Y469" s="83">
        <v>466.782258064516</v>
      </c>
      <c r="Z469" s="17">
        <f t="shared" si="59"/>
        <v>597.4812903225804</v>
      </c>
    </row>
    <row r="470" spans="1:26" ht="15.75">
      <c r="A470" s="66">
        <v>27</v>
      </c>
      <c r="B470" s="6" t="s">
        <v>419</v>
      </c>
      <c r="C470" s="10"/>
      <c r="D470" s="10"/>
      <c r="E470" s="10"/>
      <c r="F470" s="7" t="s">
        <v>234</v>
      </c>
      <c r="G470" s="22">
        <f t="shared" si="60"/>
        <v>1</v>
      </c>
      <c r="H470" s="20"/>
      <c r="I470" s="21"/>
      <c r="J470" s="20">
        <f t="shared" si="55"/>
        <v>0</v>
      </c>
      <c r="K470" s="21">
        <f t="shared" si="56"/>
        <v>0</v>
      </c>
      <c r="L470" s="64">
        <f t="shared" si="57"/>
        <v>0</v>
      </c>
      <c r="P470" s="17">
        <v>1</v>
      </c>
      <c r="T470" s="52">
        <f t="shared" si="61"/>
        <v>1</v>
      </c>
      <c r="U470" s="53">
        <f t="shared" si="58"/>
        <v>0</v>
      </c>
      <c r="Y470" s="83">
        <v>466.782258064516</v>
      </c>
      <c r="Z470" s="17">
        <f t="shared" si="59"/>
        <v>597.4812903225804</v>
      </c>
    </row>
    <row r="471" spans="1:26" ht="15.75">
      <c r="A471" s="66">
        <v>28</v>
      </c>
      <c r="B471" s="11" t="s">
        <v>29</v>
      </c>
      <c r="C471" s="11" t="s">
        <v>336</v>
      </c>
      <c r="D471" s="11"/>
      <c r="E471" s="10" t="s">
        <v>330</v>
      </c>
      <c r="F471" s="7" t="s">
        <v>234</v>
      </c>
      <c r="G471" s="22">
        <f t="shared" si="60"/>
        <v>1</v>
      </c>
      <c r="H471" s="20"/>
      <c r="I471" s="21"/>
      <c r="J471" s="20">
        <f t="shared" si="55"/>
        <v>0</v>
      </c>
      <c r="K471" s="21">
        <f t="shared" si="56"/>
        <v>0</v>
      </c>
      <c r="L471" s="64">
        <f t="shared" si="57"/>
        <v>0</v>
      </c>
      <c r="P471" s="17">
        <v>1</v>
      </c>
      <c r="T471" s="52">
        <f t="shared" si="61"/>
        <v>1</v>
      </c>
      <c r="U471" s="53">
        <f t="shared" si="58"/>
        <v>0</v>
      </c>
      <c r="Y471" s="83">
        <v>1453.3629032258066</v>
      </c>
      <c r="Z471" s="17">
        <f t="shared" si="59"/>
        <v>1860.3045161290324</v>
      </c>
    </row>
    <row r="472" spans="1:26" ht="15.75">
      <c r="A472" s="66">
        <v>29</v>
      </c>
      <c r="B472" s="11" t="s">
        <v>30</v>
      </c>
      <c r="C472" s="10" t="s">
        <v>329</v>
      </c>
      <c r="D472" s="10"/>
      <c r="E472" s="10"/>
      <c r="F472" s="7" t="s">
        <v>234</v>
      </c>
      <c r="G472" s="22">
        <f t="shared" si="60"/>
        <v>2</v>
      </c>
      <c r="H472" s="20"/>
      <c r="I472" s="21"/>
      <c r="J472" s="20">
        <f t="shared" si="55"/>
        <v>0</v>
      </c>
      <c r="K472" s="21">
        <f t="shared" si="56"/>
        <v>0</v>
      </c>
      <c r="L472" s="64">
        <f t="shared" si="57"/>
        <v>0</v>
      </c>
      <c r="P472" s="17">
        <v>2</v>
      </c>
      <c r="T472" s="52">
        <f t="shared" si="61"/>
        <v>2</v>
      </c>
      <c r="U472" s="53">
        <f t="shared" si="58"/>
        <v>0</v>
      </c>
      <c r="Y472" s="83">
        <v>1635.032258064516</v>
      </c>
      <c r="Z472" s="17">
        <f t="shared" si="59"/>
        <v>2092.841290322581</v>
      </c>
    </row>
    <row r="473" spans="1:26" ht="15.75">
      <c r="A473" s="66">
        <v>30</v>
      </c>
      <c r="B473" s="11" t="s">
        <v>8</v>
      </c>
      <c r="C473" s="10" t="s">
        <v>355</v>
      </c>
      <c r="D473" s="10"/>
      <c r="E473" s="10"/>
      <c r="F473" s="7" t="s">
        <v>234</v>
      </c>
      <c r="G473" s="22">
        <f t="shared" si="60"/>
        <v>2</v>
      </c>
      <c r="H473" s="20"/>
      <c r="I473" s="21"/>
      <c r="J473" s="20">
        <f t="shared" si="55"/>
        <v>0</v>
      </c>
      <c r="K473" s="21">
        <f t="shared" si="56"/>
        <v>0</v>
      </c>
      <c r="L473" s="64">
        <f t="shared" si="57"/>
        <v>0</v>
      </c>
      <c r="P473" s="17">
        <v>2</v>
      </c>
      <c r="T473" s="52">
        <f t="shared" si="61"/>
        <v>2</v>
      </c>
      <c r="U473" s="53">
        <f t="shared" si="58"/>
        <v>0</v>
      </c>
      <c r="Y473" s="83">
        <v>1635.032258064516</v>
      </c>
      <c r="Z473" s="17">
        <f t="shared" si="59"/>
        <v>2092.841290322581</v>
      </c>
    </row>
    <row r="474" spans="1:26" ht="15.75">
      <c r="A474" s="66">
        <v>31</v>
      </c>
      <c r="B474" s="11" t="s">
        <v>31</v>
      </c>
      <c r="C474" s="10" t="s">
        <v>336</v>
      </c>
      <c r="D474" s="10"/>
      <c r="E474" s="10" t="s">
        <v>355</v>
      </c>
      <c r="F474" s="7" t="s">
        <v>239</v>
      </c>
      <c r="G474" s="22">
        <f t="shared" si="60"/>
        <v>715</v>
      </c>
      <c r="H474" s="20"/>
      <c r="I474" s="21"/>
      <c r="J474" s="20">
        <f t="shared" si="55"/>
        <v>0</v>
      </c>
      <c r="K474" s="21">
        <f t="shared" si="56"/>
        <v>0</v>
      </c>
      <c r="L474" s="64">
        <f t="shared" si="57"/>
        <v>0</v>
      </c>
      <c r="P474" s="17">
        <v>715</v>
      </c>
      <c r="T474" s="52">
        <f t="shared" si="61"/>
        <v>715</v>
      </c>
      <c r="U474" s="53">
        <f t="shared" si="58"/>
        <v>0</v>
      </c>
      <c r="Y474" s="83">
        <v>145.3365122224456</v>
      </c>
      <c r="Z474" s="17">
        <f t="shared" si="59"/>
        <v>186.03073564473038</v>
      </c>
    </row>
    <row r="475" spans="1:26" ht="15.75">
      <c r="A475" s="66">
        <v>32</v>
      </c>
      <c r="B475" s="11" t="s">
        <v>424</v>
      </c>
      <c r="C475" s="10" t="s">
        <v>355</v>
      </c>
      <c r="D475" s="10"/>
      <c r="E475" s="10"/>
      <c r="F475" s="7" t="s">
        <v>239</v>
      </c>
      <c r="G475" s="22">
        <f t="shared" si="60"/>
        <v>130</v>
      </c>
      <c r="H475" s="20"/>
      <c r="I475" s="21"/>
      <c r="J475" s="20">
        <f t="shared" si="55"/>
        <v>0</v>
      </c>
      <c r="K475" s="21">
        <f t="shared" si="56"/>
        <v>0</v>
      </c>
      <c r="L475" s="64">
        <f t="shared" si="57"/>
        <v>0</v>
      </c>
      <c r="P475" s="17">
        <v>130</v>
      </c>
      <c r="T475" s="52">
        <f t="shared" si="61"/>
        <v>130</v>
      </c>
      <c r="U475" s="53">
        <f t="shared" si="58"/>
        <v>0</v>
      </c>
      <c r="Y475" s="83">
        <v>163.50357625025134</v>
      </c>
      <c r="Z475" s="17">
        <f t="shared" si="59"/>
        <v>209.28457760032174</v>
      </c>
    </row>
    <row r="476" spans="1:26" ht="15.75">
      <c r="A476" s="66">
        <v>33</v>
      </c>
      <c r="B476" s="11" t="s">
        <v>425</v>
      </c>
      <c r="C476" s="10" t="s">
        <v>355</v>
      </c>
      <c r="D476" s="10"/>
      <c r="E476" s="10"/>
      <c r="F476" s="7" t="s">
        <v>239</v>
      </c>
      <c r="G476" s="22">
        <f t="shared" si="60"/>
        <v>25</v>
      </c>
      <c r="H476" s="20"/>
      <c r="I476" s="21"/>
      <c r="J476" s="20">
        <f t="shared" si="55"/>
        <v>0</v>
      </c>
      <c r="K476" s="21">
        <f t="shared" si="56"/>
        <v>0</v>
      </c>
      <c r="L476" s="64">
        <f t="shared" si="57"/>
        <v>0</v>
      </c>
      <c r="P476" s="17">
        <v>25</v>
      </c>
      <c r="T476" s="52">
        <f t="shared" si="61"/>
        <v>25</v>
      </c>
      <c r="U476" s="53">
        <f t="shared" si="58"/>
        <v>0</v>
      </c>
      <c r="Y476" s="83">
        <v>181.67064027805705</v>
      </c>
      <c r="Z476" s="17">
        <f t="shared" si="59"/>
        <v>232.53841955591304</v>
      </c>
    </row>
    <row r="477" spans="1:26" ht="15.75">
      <c r="A477" s="66">
        <v>34</v>
      </c>
      <c r="B477" s="11" t="s">
        <v>426</v>
      </c>
      <c r="C477" s="10" t="s">
        <v>355</v>
      </c>
      <c r="D477" s="10"/>
      <c r="E477" s="10"/>
      <c r="F477" s="7" t="s">
        <v>239</v>
      </c>
      <c r="G477" s="22">
        <f t="shared" si="60"/>
        <v>30</v>
      </c>
      <c r="H477" s="20"/>
      <c r="I477" s="21"/>
      <c r="J477" s="20">
        <f t="shared" si="55"/>
        <v>0</v>
      </c>
      <c r="K477" s="21">
        <f t="shared" si="56"/>
        <v>0</v>
      </c>
      <c r="L477" s="64">
        <f t="shared" si="57"/>
        <v>0</v>
      </c>
      <c r="P477" s="17">
        <v>30</v>
      </c>
      <c r="T477" s="52">
        <f t="shared" si="61"/>
        <v>30</v>
      </c>
      <c r="U477" s="53">
        <f t="shared" si="58"/>
        <v>0</v>
      </c>
      <c r="Y477" s="83">
        <v>199.83770430586273</v>
      </c>
      <c r="Z477" s="17">
        <f t="shared" si="59"/>
        <v>255.7922615115043</v>
      </c>
    </row>
    <row r="478" spans="1:26" ht="15.75">
      <c r="A478" s="66">
        <v>35</v>
      </c>
      <c r="B478" s="11" t="s">
        <v>427</v>
      </c>
      <c r="C478" s="10" t="s">
        <v>355</v>
      </c>
      <c r="D478" s="10"/>
      <c r="E478" s="10"/>
      <c r="F478" s="7" t="s">
        <v>239</v>
      </c>
      <c r="G478" s="22">
        <f t="shared" si="60"/>
        <v>30</v>
      </c>
      <c r="H478" s="20"/>
      <c r="I478" s="21"/>
      <c r="J478" s="20">
        <f t="shared" si="55"/>
        <v>0</v>
      </c>
      <c r="K478" s="21">
        <f t="shared" si="56"/>
        <v>0</v>
      </c>
      <c r="L478" s="64">
        <f t="shared" si="57"/>
        <v>0</v>
      </c>
      <c r="P478" s="17">
        <v>30</v>
      </c>
      <c r="T478" s="52">
        <f t="shared" si="61"/>
        <v>30</v>
      </c>
      <c r="U478" s="53">
        <f t="shared" si="58"/>
        <v>0</v>
      </c>
      <c r="Y478" s="83">
        <v>218.00476833366844</v>
      </c>
      <c r="Z478" s="17">
        <f t="shared" si="59"/>
        <v>279.0461034670956</v>
      </c>
    </row>
    <row r="479" spans="1:26" ht="15.75">
      <c r="A479" s="66">
        <v>36</v>
      </c>
      <c r="B479" s="11" t="s">
        <v>32</v>
      </c>
      <c r="C479" s="10" t="s">
        <v>329</v>
      </c>
      <c r="D479" s="10"/>
      <c r="E479" s="10" t="s">
        <v>330</v>
      </c>
      <c r="F479" s="7" t="s">
        <v>239</v>
      </c>
      <c r="G479" s="22">
        <f t="shared" si="60"/>
        <v>60</v>
      </c>
      <c r="H479" s="20"/>
      <c r="I479" s="21"/>
      <c r="J479" s="20">
        <f t="shared" si="55"/>
        <v>0</v>
      </c>
      <c r="K479" s="21">
        <f t="shared" si="56"/>
        <v>0</v>
      </c>
      <c r="L479" s="64">
        <f t="shared" si="57"/>
        <v>0</v>
      </c>
      <c r="P479" s="17">
        <v>60</v>
      </c>
      <c r="T479" s="52">
        <f t="shared" si="61"/>
        <v>60</v>
      </c>
      <c r="U479" s="53">
        <f t="shared" si="58"/>
        <v>0</v>
      </c>
      <c r="Y479" s="83">
        <v>236.17183236147415</v>
      </c>
      <c r="Z479" s="17">
        <f t="shared" si="59"/>
        <v>302.2999454226869</v>
      </c>
    </row>
    <row r="480" spans="1:26" ht="15.75">
      <c r="A480" s="66">
        <v>37</v>
      </c>
      <c r="B480" s="11" t="s">
        <v>429</v>
      </c>
      <c r="C480" s="10" t="s">
        <v>355</v>
      </c>
      <c r="D480" s="10"/>
      <c r="E480" s="10" t="s">
        <v>347</v>
      </c>
      <c r="F480" s="7" t="s">
        <v>239</v>
      </c>
      <c r="G480" s="22">
        <f t="shared" si="60"/>
        <v>35</v>
      </c>
      <c r="H480" s="20"/>
      <c r="I480" s="21"/>
      <c r="J480" s="20">
        <f t="shared" si="55"/>
        <v>0</v>
      </c>
      <c r="K480" s="21">
        <f t="shared" si="56"/>
        <v>0</v>
      </c>
      <c r="L480" s="64">
        <f t="shared" si="57"/>
        <v>0</v>
      </c>
      <c r="P480" s="17">
        <v>35</v>
      </c>
      <c r="T480" s="52">
        <f t="shared" si="61"/>
        <v>35</v>
      </c>
      <c r="U480" s="53">
        <f t="shared" si="58"/>
        <v>0</v>
      </c>
      <c r="Y480" s="83">
        <v>254.33889638927982</v>
      </c>
      <c r="Z480" s="17">
        <f t="shared" si="59"/>
        <v>325.5537873782782</v>
      </c>
    </row>
    <row r="481" spans="1:26" ht="15.75">
      <c r="A481" s="66">
        <v>38</v>
      </c>
      <c r="B481" s="11" t="s">
        <v>430</v>
      </c>
      <c r="C481" s="10" t="s">
        <v>355</v>
      </c>
      <c r="D481" s="10"/>
      <c r="E481" s="10"/>
      <c r="F481" s="7" t="s">
        <v>239</v>
      </c>
      <c r="G481" s="22">
        <f t="shared" si="60"/>
        <v>15</v>
      </c>
      <c r="H481" s="20"/>
      <c r="I481" s="21"/>
      <c r="J481" s="20">
        <f t="shared" si="55"/>
        <v>0</v>
      </c>
      <c r="K481" s="21">
        <f t="shared" si="56"/>
        <v>0</v>
      </c>
      <c r="L481" s="64">
        <f t="shared" si="57"/>
        <v>0</v>
      </c>
      <c r="P481" s="17">
        <v>15</v>
      </c>
      <c r="T481" s="52">
        <f t="shared" si="61"/>
        <v>15</v>
      </c>
      <c r="U481" s="53">
        <f t="shared" si="58"/>
        <v>0</v>
      </c>
      <c r="Y481" s="83">
        <v>272.50596041708553</v>
      </c>
      <c r="Z481" s="17">
        <f t="shared" si="59"/>
        <v>348.80762933386944</v>
      </c>
    </row>
    <row r="482" spans="1:26" ht="48.75" customHeight="1">
      <c r="A482" s="66">
        <v>39</v>
      </c>
      <c r="B482" s="11" t="s">
        <v>133</v>
      </c>
      <c r="C482" s="11" t="s">
        <v>431</v>
      </c>
      <c r="D482" s="11"/>
      <c r="E482" s="11" t="s">
        <v>390</v>
      </c>
      <c r="F482" s="7" t="s">
        <v>239</v>
      </c>
      <c r="G482" s="22">
        <f t="shared" si="60"/>
        <v>8400</v>
      </c>
      <c r="H482" s="20"/>
      <c r="I482" s="21"/>
      <c r="J482" s="20">
        <f t="shared" si="55"/>
        <v>0</v>
      </c>
      <c r="K482" s="21">
        <f t="shared" si="56"/>
        <v>0</v>
      </c>
      <c r="L482" s="64">
        <f t="shared" si="57"/>
        <v>0</v>
      </c>
      <c r="P482" s="17">
        <v>8400</v>
      </c>
      <c r="T482" s="52">
        <f t="shared" si="61"/>
        <v>8400</v>
      </c>
      <c r="U482" s="53">
        <f t="shared" si="58"/>
        <v>0</v>
      </c>
      <c r="Y482" s="83">
        <v>23.338982563984718</v>
      </c>
      <c r="Z482" s="17">
        <f t="shared" si="59"/>
        <v>29.873897681900438</v>
      </c>
    </row>
    <row r="483" spans="1:26" ht="54" customHeight="1">
      <c r="A483" s="66">
        <v>40</v>
      </c>
      <c r="B483" s="11" t="s">
        <v>513</v>
      </c>
      <c r="C483" s="11" t="s">
        <v>433</v>
      </c>
      <c r="D483" s="11"/>
      <c r="E483" s="11" t="s">
        <v>390</v>
      </c>
      <c r="F483" s="7" t="s">
        <v>249</v>
      </c>
      <c r="G483" s="22">
        <f t="shared" si="60"/>
        <v>89</v>
      </c>
      <c r="H483" s="20"/>
      <c r="I483" s="20"/>
      <c r="J483" s="20">
        <f t="shared" si="55"/>
        <v>0</v>
      </c>
      <c r="K483" s="21">
        <f t="shared" si="56"/>
        <v>0</v>
      </c>
      <c r="L483" s="64">
        <f t="shared" si="57"/>
        <v>0</v>
      </c>
      <c r="P483" s="17">
        <v>89</v>
      </c>
      <c r="T483" s="52">
        <f t="shared" si="61"/>
        <v>89</v>
      </c>
      <c r="U483" s="53">
        <f t="shared" si="58"/>
        <v>0</v>
      </c>
      <c r="Y483" s="83">
        <v>280.06779076781663</v>
      </c>
      <c r="Z483" s="17">
        <f t="shared" si="59"/>
        <v>358.4867721828053</v>
      </c>
    </row>
    <row r="484" spans="1:26" ht="20.25" customHeight="1">
      <c r="A484" s="66">
        <v>41</v>
      </c>
      <c r="B484" s="11" t="s">
        <v>33</v>
      </c>
      <c r="C484" s="10"/>
      <c r="D484" s="10"/>
      <c r="E484" s="10" t="s">
        <v>355</v>
      </c>
      <c r="F484" s="7" t="s">
        <v>234</v>
      </c>
      <c r="G484" s="22">
        <f t="shared" si="60"/>
        <v>392</v>
      </c>
      <c r="H484" s="20"/>
      <c r="I484" s="20"/>
      <c r="J484" s="20">
        <f t="shared" si="55"/>
        <v>0</v>
      </c>
      <c r="K484" s="21">
        <f t="shared" si="56"/>
        <v>0</v>
      </c>
      <c r="L484" s="64">
        <f t="shared" si="57"/>
        <v>0</v>
      </c>
      <c r="P484" s="17">
        <v>392</v>
      </c>
      <c r="T484" s="52">
        <f t="shared" si="61"/>
        <v>392</v>
      </c>
      <c r="U484" s="53">
        <f t="shared" si="58"/>
        <v>0</v>
      </c>
      <c r="Y484" s="83">
        <v>120.96774193548387</v>
      </c>
      <c r="Z484" s="17">
        <f t="shared" si="59"/>
        <v>154.83870967741936</v>
      </c>
    </row>
    <row r="485" spans="1:26" ht="15.75">
      <c r="A485" s="66">
        <v>42</v>
      </c>
      <c r="B485" s="11" t="s">
        <v>34</v>
      </c>
      <c r="C485" s="10"/>
      <c r="D485" s="10"/>
      <c r="E485" s="10" t="s">
        <v>355</v>
      </c>
      <c r="F485" s="7" t="s">
        <v>234</v>
      </c>
      <c r="G485" s="22">
        <f t="shared" si="60"/>
        <v>392</v>
      </c>
      <c r="H485" s="20"/>
      <c r="I485" s="20"/>
      <c r="J485" s="20">
        <f t="shared" si="55"/>
        <v>0</v>
      </c>
      <c r="K485" s="21">
        <f t="shared" si="56"/>
        <v>0</v>
      </c>
      <c r="L485" s="64">
        <f t="shared" si="57"/>
        <v>0</v>
      </c>
      <c r="P485" s="17">
        <v>392</v>
      </c>
      <c r="T485" s="52">
        <f t="shared" si="61"/>
        <v>392</v>
      </c>
      <c r="U485" s="53">
        <f t="shared" si="58"/>
        <v>0</v>
      </c>
      <c r="Y485" s="83">
        <v>40.32258064516129</v>
      </c>
      <c r="Z485" s="17">
        <f t="shared" si="59"/>
        <v>51.61290322580645</v>
      </c>
    </row>
    <row r="486" spans="1:26" ht="24" customHeight="1">
      <c r="A486" s="66">
        <v>43</v>
      </c>
      <c r="B486" s="11" t="s">
        <v>134</v>
      </c>
      <c r="C486" s="11"/>
      <c r="D486" s="11"/>
      <c r="E486" s="11" t="s">
        <v>355</v>
      </c>
      <c r="F486" s="7" t="s">
        <v>239</v>
      </c>
      <c r="G486" s="22">
        <f t="shared" si="60"/>
        <v>8400</v>
      </c>
      <c r="H486" s="20"/>
      <c r="I486" s="20"/>
      <c r="J486" s="20">
        <f t="shared" si="55"/>
        <v>0</v>
      </c>
      <c r="K486" s="21">
        <f t="shared" si="56"/>
        <v>0</v>
      </c>
      <c r="L486" s="64">
        <f t="shared" si="57"/>
        <v>0</v>
      </c>
      <c r="P486" s="17">
        <v>8400</v>
      </c>
      <c r="T486" s="52">
        <f t="shared" si="61"/>
        <v>8400</v>
      </c>
      <c r="U486" s="53">
        <f t="shared" si="58"/>
        <v>0</v>
      </c>
      <c r="Y486" s="83">
        <v>14</v>
      </c>
      <c r="Z486" s="17">
        <f t="shared" si="59"/>
        <v>17.92</v>
      </c>
    </row>
    <row r="487" spans="1:26" ht="49.5" customHeight="1">
      <c r="A487" s="66">
        <v>44</v>
      </c>
      <c r="B487" s="11" t="s">
        <v>135</v>
      </c>
      <c r="C487" s="11" t="s">
        <v>348</v>
      </c>
      <c r="D487" s="11" t="s">
        <v>35</v>
      </c>
      <c r="E487" s="10" t="s">
        <v>350</v>
      </c>
      <c r="F487" s="7" t="s">
        <v>234</v>
      </c>
      <c r="G487" s="22">
        <f t="shared" si="60"/>
        <v>2</v>
      </c>
      <c r="H487" s="84"/>
      <c r="I487" s="20"/>
      <c r="J487" s="20">
        <f t="shared" si="55"/>
        <v>0</v>
      </c>
      <c r="K487" s="21">
        <f t="shared" si="56"/>
        <v>0</v>
      </c>
      <c r="L487" s="64">
        <f t="shared" si="57"/>
        <v>0</v>
      </c>
      <c r="P487" s="17">
        <v>2</v>
      </c>
      <c r="T487" s="52">
        <f t="shared" si="61"/>
        <v>2</v>
      </c>
      <c r="U487" s="53">
        <f t="shared" si="58"/>
        <v>0</v>
      </c>
      <c r="Y487" s="83">
        <v>545.0119208341711</v>
      </c>
      <c r="Z487" s="17">
        <f t="shared" si="59"/>
        <v>697.615258667739</v>
      </c>
    </row>
    <row r="488" spans="1:26" ht="15.75" customHeight="1">
      <c r="A488" s="66">
        <v>45</v>
      </c>
      <c r="B488" s="5" t="s">
        <v>136</v>
      </c>
      <c r="C488" s="11" t="s">
        <v>353</v>
      </c>
      <c r="D488" s="11" t="s">
        <v>36</v>
      </c>
      <c r="E488" s="11" t="s">
        <v>355</v>
      </c>
      <c r="F488" s="7" t="s">
        <v>234</v>
      </c>
      <c r="G488" s="22">
        <f t="shared" si="60"/>
        <v>4</v>
      </c>
      <c r="H488" s="84"/>
      <c r="I488" s="20"/>
      <c r="J488" s="20">
        <f t="shared" si="55"/>
        <v>0</v>
      </c>
      <c r="K488" s="21">
        <f t="shared" si="56"/>
        <v>0</v>
      </c>
      <c r="L488" s="64">
        <f t="shared" si="57"/>
        <v>0</v>
      </c>
      <c r="P488" s="17">
        <v>4</v>
      </c>
      <c r="T488" s="52">
        <f t="shared" si="61"/>
        <v>4</v>
      </c>
      <c r="U488" s="53">
        <f t="shared" si="58"/>
        <v>0</v>
      </c>
      <c r="Y488" s="83">
        <v>227.0883003475713</v>
      </c>
      <c r="Z488" s="17">
        <f t="shared" si="59"/>
        <v>290.67302444489127</v>
      </c>
    </row>
    <row r="489" spans="1:26" ht="15.75">
      <c r="A489" s="66">
        <v>46</v>
      </c>
      <c r="B489" s="5" t="s">
        <v>137</v>
      </c>
      <c r="C489" s="11" t="s">
        <v>439</v>
      </c>
      <c r="D489" s="11"/>
      <c r="E489" s="11" t="s">
        <v>355</v>
      </c>
      <c r="F489" s="7" t="s">
        <v>234</v>
      </c>
      <c r="G489" s="22">
        <f t="shared" si="60"/>
        <v>8</v>
      </c>
      <c r="H489" s="21"/>
      <c r="I489" s="20"/>
      <c r="J489" s="20">
        <f t="shared" si="55"/>
        <v>0</v>
      </c>
      <c r="K489" s="21">
        <f t="shared" si="56"/>
        <v>0</v>
      </c>
      <c r="L489" s="64">
        <f t="shared" si="57"/>
        <v>0</v>
      </c>
      <c r="P489" s="17">
        <v>8</v>
      </c>
      <c r="T489" s="52">
        <f t="shared" si="61"/>
        <v>8</v>
      </c>
      <c r="U489" s="53">
        <f t="shared" si="58"/>
        <v>0</v>
      </c>
      <c r="Y489" s="83">
        <v>46.677965127969436</v>
      </c>
      <c r="Z489" s="17">
        <f t="shared" si="59"/>
        <v>59.74779536380088</v>
      </c>
    </row>
    <row r="490" spans="1:26" ht="15.75">
      <c r="A490" s="66">
        <v>47</v>
      </c>
      <c r="B490" s="10" t="s">
        <v>442</v>
      </c>
      <c r="C490" s="10"/>
      <c r="D490" s="10" t="s">
        <v>443</v>
      </c>
      <c r="E490" s="10"/>
      <c r="F490" s="7" t="s">
        <v>234</v>
      </c>
      <c r="G490" s="22">
        <f t="shared" si="60"/>
        <v>250</v>
      </c>
      <c r="H490" s="21"/>
      <c r="I490" s="20"/>
      <c r="J490" s="20">
        <f t="shared" si="55"/>
        <v>0</v>
      </c>
      <c r="K490" s="21">
        <f t="shared" si="56"/>
        <v>0</v>
      </c>
      <c r="L490" s="64">
        <f t="shared" si="57"/>
        <v>0</v>
      </c>
      <c r="P490" s="17">
        <v>250</v>
      </c>
      <c r="T490" s="52">
        <f t="shared" si="61"/>
        <v>250</v>
      </c>
      <c r="U490" s="53">
        <f t="shared" si="58"/>
        <v>0</v>
      </c>
      <c r="Y490" s="83">
        <v>46.677965127969436</v>
      </c>
      <c r="Z490" s="17">
        <f t="shared" si="59"/>
        <v>59.74779536380088</v>
      </c>
    </row>
    <row r="491" spans="1:26" ht="30.75" customHeight="1">
      <c r="A491" s="66">
        <v>48</v>
      </c>
      <c r="B491" s="5" t="s">
        <v>138</v>
      </c>
      <c r="C491" s="11" t="s">
        <v>357</v>
      </c>
      <c r="D491" s="11" t="s">
        <v>358</v>
      </c>
      <c r="E491" s="11" t="s">
        <v>355</v>
      </c>
      <c r="F491" s="7" t="s">
        <v>234</v>
      </c>
      <c r="G491" s="22">
        <f t="shared" si="60"/>
        <v>202</v>
      </c>
      <c r="H491" s="21"/>
      <c r="I491" s="20"/>
      <c r="J491" s="20">
        <f t="shared" si="55"/>
        <v>0</v>
      </c>
      <c r="K491" s="21">
        <f t="shared" si="56"/>
        <v>0</v>
      </c>
      <c r="L491" s="64">
        <f t="shared" si="57"/>
        <v>0</v>
      </c>
      <c r="P491" s="17">
        <v>202</v>
      </c>
      <c r="T491" s="52">
        <f t="shared" si="61"/>
        <v>202</v>
      </c>
      <c r="U491" s="53">
        <f t="shared" si="58"/>
        <v>0</v>
      </c>
      <c r="Y491" s="83">
        <v>46.677965127969436</v>
      </c>
      <c r="Z491" s="17">
        <f t="shared" si="59"/>
        <v>59.747795363800876</v>
      </c>
    </row>
    <row r="492" spans="1:26" ht="30.75" customHeight="1">
      <c r="A492" s="66">
        <v>49</v>
      </c>
      <c r="B492" s="11" t="s">
        <v>503</v>
      </c>
      <c r="C492" s="10"/>
      <c r="D492" s="10" t="s">
        <v>504</v>
      </c>
      <c r="E492" s="10"/>
      <c r="F492" s="7" t="s">
        <v>234</v>
      </c>
      <c r="G492" s="22">
        <f>T492</f>
        <v>20</v>
      </c>
      <c r="H492" s="21"/>
      <c r="I492" s="20"/>
      <c r="J492" s="20">
        <f t="shared" si="55"/>
        <v>0</v>
      </c>
      <c r="K492" s="21">
        <f t="shared" si="56"/>
        <v>0</v>
      </c>
      <c r="L492" s="64">
        <f t="shared" si="57"/>
        <v>0</v>
      </c>
      <c r="P492" s="17">
        <v>20</v>
      </c>
      <c r="T492" s="52">
        <f>SUM(M492:S492)</f>
        <v>20</v>
      </c>
      <c r="U492" s="53">
        <f t="shared" si="58"/>
        <v>0</v>
      </c>
      <c r="Y492" s="83">
        <v>46.6779651279694</v>
      </c>
      <c r="Z492" s="17">
        <f t="shared" si="59"/>
        <v>59.74779536380083</v>
      </c>
    </row>
    <row r="493" spans="1:26" ht="15.75">
      <c r="A493" s="66">
        <v>50</v>
      </c>
      <c r="B493" s="11" t="s">
        <v>444</v>
      </c>
      <c r="C493" s="10"/>
      <c r="D493" s="10" t="s">
        <v>445</v>
      </c>
      <c r="E493" s="10"/>
      <c r="F493" s="7" t="s">
        <v>234</v>
      </c>
      <c r="G493" s="22">
        <f t="shared" si="60"/>
        <v>4</v>
      </c>
      <c r="H493" s="21"/>
      <c r="I493" s="20"/>
      <c r="J493" s="20">
        <f t="shared" si="55"/>
        <v>0</v>
      </c>
      <c r="K493" s="21">
        <f t="shared" si="56"/>
        <v>0</v>
      </c>
      <c r="L493" s="64">
        <f t="shared" si="57"/>
        <v>0</v>
      </c>
      <c r="P493" s="17">
        <v>4</v>
      </c>
      <c r="T493" s="52">
        <f t="shared" si="61"/>
        <v>4</v>
      </c>
      <c r="U493" s="53">
        <f t="shared" si="58"/>
        <v>0</v>
      </c>
      <c r="Y493" s="83">
        <v>46.6779651279694</v>
      </c>
      <c r="Z493" s="17">
        <f t="shared" si="59"/>
        <v>59.74779536380083</v>
      </c>
    </row>
    <row r="494" spans="1:26" ht="15.75" customHeight="1">
      <c r="A494" s="66">
        <v>51</v>
      </c>
      <c r="B494" s="11" t="s">
        <v>139</v>
      </c>
      <c r="C494" s="11" t="s">
        <v>446</v>
      </c>
      <c r="D494" s="11" t="s">
        <v>447</v>
      </c>
      <c r="E494" s="11" t="s">
        <v>355</v>
      </c>
      <c r="F494" s="7" t="s">
        <v>234</v>
      </c>
      <c r="G494" s="22">
        <f t="shared" si="60"/>
        <v>89</v>
      </c>
      <c r="H494" s="20"/>
      <c r="I494" s="20"/>
      <c r="J494" s="20">
        <f t="shared" si="55"/>
        <v>0</v>
      </c>
      <c r="K494" s="21">
        <f t="shared" si="56"/>
        <v>0</v>
      </c>
      <c r="L494" s="64">
        <f t="shared" si="57"/>
        <v>0</v>
      </c>
      <c r="P494" s="17">
        <v>89</v>
      </c>
      <c r="T494" s="52">
        <f t="shared" si="61"/>
        <v>89</v>
      </c>
      <c r="U494" s="53">
        <f t="shared" si="58"/>
        <v>0</v>
      </c>
      <c r="Y494" s="83">
        <v>46.6779651279694</v>
      </c>
      <c r="Z494" s="17">
        <f t="shared" si="59"/>
        <v>59.74779536380083</v>
      </c>
    </row>
    <row r="495" spans="1:26" ht="31.5">
      <c r="A495" s="66">
        <v>52</v>
      </c>
      <c r="B495" s="11" t="s">
        <v>37</v>
      </c>
      <c r="C495" s="10" t="s">
        <v>451</v>
      </c>
      <c r="D495" s="10" t="s">
        <v>452</v>
      </c>
      <c r="E495" s="10" t="s">
        <v>355</v>
      </c>
      <c r="F495" s="7" t="s">
        <v>234</v>
      </c>
      <c r="G495" s="22">
        <f t="shared" si="60"/>
        <v>93</v>
      </c>
      <c r="H495" s="20"/>
      <c r="I495" s="20"/>
      <c r="J495" s="20">
        <f t="shared" si="55"/>
        <v>0</v>
      </c>
      <c r="K495" s="21">
        <f t="shared" si="56"/>
        <v>0</v>
      </c>
      <c r="L495" s="64">
        <f t="shared" si="57"/>
        <v>0</v>
      </c>
      <c r="P495" s="17">
        <v>93</v>
      </c>
      <c r="T495" s="52">
        <f t="shared" si="61"/>
        <v>93</v>
      </c>
      <c r="U495" s="53">
        <f t="shared" si="58"/>
        <v>0</v>
      </c>
      <c r="Y495" s="83">
        <v>90.83532013902852</v>
      </c>
      <c r="Z495" s="17">
        <f t="shared" si="59"/>
        <v>116.26920977795652</v>
      </c>
    </row>
    <row r="496" spans="1:26" ht="15.75">
      <c r="A496" s="66">
        <v>53</v>
      </c>
      <c r="B496" s="11" t="s">
        <v>453</v>
      </c>
      <c r="C496" s="10"/>
      <c r="D496" s="10" t="s">
        <v>454</v>
      </c>
      <c r="E496" s="10"/>
      <c r="F496" s="7" t="s">
        <v>234</v>
      </c>
      <c r="G496" s="22">
        <f t="shared" si="60"/>
        <v>2</v>
      </c>
      <c r="H496" s="20"/>
      <c r="I496" s="20"/>
      <c r="J496" s="20">
        <f t="shared" si="55"/>
        <v>0</v>
      </c>
      <c r="K496" s="21">
        <f t="shared" si="56"/>
        <v>0</v>
      </c>
      <c r="L496" s="64">
        <f t="shared" si="57"/>
        <v>0</v>
      </c>
      <c r="P496" s="17">
        <v>2</v>
      </c>
      <c r="T496" s="52">
        <f t="shared" si="61"/>
        <v>2</v>
      </c>
      <c r="U496" s="53">
        <f t="shared" si="58"/>
        <v>0</v>
      </c>
      <c r="Y496" s="83">
        <v>90.83532013902852</v>
      </c>
      <c r="Z496" s="17">
        <f t="shared" si="59"/>
        <v>116.26920977795652</v>
      </c>
    </row>
    <row r="497" spans="1:26" ht="63">
      <c r="A497" s="66">
        <v>54</v>
      </c>
      <c r="B497" s="11" t="s">
        <v>38</v>
      </c>
      <c r="C497" s="10"/>
      <c r="D497" s="10" t="s">
        <v>456</v>
      </c>
      <c r="E497" s="10" t="s">
        <v>390</v>
      </c>
      <c r="F497" s="7" t="s">
        <v>234</v>
      </c>
      <c r="G497" s="22">
        <f t="shared" si="60"/>
        <v>196</v>
      </c>
      <c r="H497" s="20"/>
      <c r="I497" s="20"/>
      <c r="J497" s="20">
        <f t="shared" si="55"/>
        <v>0</v>
      </c>
      <c r="K497" s="21">
        <f t="shared" si="56"/>
        <v>0</v>
      </c>
      <c r="L497" s="64">
        <f t="shared" si="57"/>
        <v>0</v>
      </c>
      <c r="P497" s="17">
        <v>196</v>
      </c>
      <c r="T497" s="52">
        <f t="shared" si="61"/>
        <v>196</v>
      </c>
      <c r="U497" s="53">
        <f t="shared" si="58"/>
        <v>0</v>
      </c>
      <c r="Y497" s="83">
        <v>64.51612903225806</v>
      </c>
      <c r="Z497" s="17">
        <f t="shared" si="59"/>
        <v>82.58064516129033</v>
      </c>
    </row>
    <row r="498" spans="1:26" ht="15.75" customHeight="1">
      <c r="A498" s="66">
        <v>55</v>
      </c>
      <c r="B498" s="5" t="s">
        <v>140</v>
      </c>
      <c r="C498" s="5" t="s">
        <v>457</v>
      </c>
      <c r="D498" s="11" t="s">
        <v>458</v>
      </c>
      <c r="E498" s="11" t="s">
        <v>355</v>
      </c>
      <c r="F498" s="7" t="s">
        <v>234</v>
      </c>
      <c r="G498" s="22">
        <f t="shared" si="60"/>
        <v>178</v>
      </c>
      <c r="H498" s="20"/>
      <c r="I498" s="20"/>
      <c r="J498" s="20">
        <f t="shared" si="55"/>
        <v>0</v>
      </c>
      <c r="K498" s="21">
        <f t="shared" si="56"/>
        <v>0</v>
      </c>
      <c r="L498" s="64">
        <f t="shared" si="57"/>
        <v>0</v>
      </c>
      <c r="P498" s="17">
        <v>178</v>
      </c>
      <c r="T498" s="52">
        <f t="shared" si="61"/>
        <v>178</v>
      </c>
      <c r="U498" s="53">
        <f t="shared" si="58"/>
        <v>0</v>
      </c>
      <c r="Y498" s="83">
        <v>90.83870967741936</v>
      </c>
      <c r="Z498" s="17">
        <f t="shared" si="59"/>
        <v>116.2735483870968</v>
      </c>
    </row>
    <row r="499" spans="1:26" ht="38.25" customHeight="1">
      <c r="A499" s="66">
        <v>56</v>
      </c>
      <c r="B499" s="5" t="s">
        <v>39</v>
      </c>
      <c r="C499" s="5" t="s">
        <v>462</v>
      </c>
      <c r="D499" s="11" t="s">
        <v>463</v>
      </c>
      <c r="E499" s="11" t="s">
        <v>355</v>
      </c>
      <c r="F499" s="7" t="s">
        <v>234</v>
      </c>
      <c r="G499" s="22">
        <f t="shared" si="60"/>
        <v>196</v>
      </c>
      <c r="H499" s="20"/>
      <c r="I499" s="20"/>
      <c r="J499" s="20">
        <f t="shared" si="55"/>
        <v>0</v>
      </c>
      <c r="K499" s="21">
        <f t="shared" si="56"/>
        <v>0</v>
      </c>
      <c r="L499" s="64">
        <f t="shared" si="57"/>
        <v>0</v>
      </c>
      <c r="P499" s="17">
        <v>196</v>
      </c>
      <c r="T499" s="52">
        <f t="shared" si="61"/>
        <v>196</v>
      </c>
      <c r="U499" s="53">
        <f t="shared" si="58"/>
        <v>0</v>
      </c>
      <c r="Y499" s="83">
        <v>120.96774193548387</v>
      </c>
      <c r="Z499" s="17">
        <f t="shared" si="59"/>
        <v>154.83870967741936</v>
      </c>
    </row>
    <row r="500" spans="1:26" ht="31.5">
      <c r="A500" s="66">
        <v>57</v>
      </c>
      <c r="B500" s="11" t="s">
        <v>141</v>
      </c>
      <c r="C500" s="11" t="s">
        <v>359</v>
      </c>
      <c r="D500" s="11"/>
      <c r="E500" s="10" t="s">
        <v>360</v>
      </c>
      <c r="F500" s="7" t="s">
        <v>234</v>
      </c>
      <c r="G500" s="22">
        <f t="shared" si="60"/>
        <v>12</v>
      </c>
      <c r="H500" s="84"/>
      <c r="I500" s="20"/>
      <c r="J500" s="20">
        <f t="shared" si="55"/>
        <v>0</v>
      </c>
      <c r="K500" s="21">
        <f t="shared" si="56"/>
        <v>0</v>
      </c>
      <c r="L500" s="64">
        <f t="shared" si="57"/>
        <v>0</v>
      </c>
      <c r="P500" s="17">
        <v>12</v>
      </c>
      <c r="T500" s="52">
        <f t="shared" si="61"/>
        <v>12</v>
      </c>
      <c r="U500" s="53">
        <f t="shared" si="58"/>
        <v>0</v>
      </c>
      <c r="Y500" s="83">
        <v>90.83532013902852</v>
      </c>
      <c r="Z500" s="17">
        <f t="shared" si="59"/>
        <v>116.26920977795652</v>
      </c>
    </row>
    <row r="501" spans="1:26" ht="60.75" customHeight="1">
      <c r="A501" s="66">
        <v>58</v>
      </c>
      <c r="B501" s="11" t="s">
        <v>510</v>
      </c>
      <c r="C501" s="6" t="s">
        <v>499</v>
      </c>
      <c r="D501" s="5"/>
      <c r="E501" s="7" t="s">
        <v>233</v>
      </c>
      <c r="F501" s="7" t="s">
        <v>234</v>
      </c>
      <c r="G501" s="22">
        <f t="shared" si="60"/>
        <v>4</v>
      </c>
      <c r="H501" s="21"/>
      <c r="I501" s="20"/>
      <c r="J501" s="20">
        <f t="shared" si="55"/>
        <v>0</v>
      </c>
      <c r="K501" s="21">
        <f t="shared" si="56"/>
        <v>0</v>
      </c>
      <c r="L501" s="64">
        <f t="shared" si="57"/>
        <v>0</v>
      </c>
      <c r="P501" s="17">
        <v>4</v>
      </c>
      <c r="T501" s="52">
        <f t="shared" si="61"/>
        <v>4</v>
      </c>
      <c r="U501" s="53">
        <f t="shared" si="58"/>
        <v>0</v>
      </c>
      <c r="Y501" s="83">
        <v>46.6779651279694</v>
      </c>
      <c r="Z501" s="17">
        <f t="shared" si="59"/>
        <v>59.74779536380083</v>
      </c>
    </row>
    <row r="502" spans="1:26" ht="15.75">
      <c r="A502" s="66">
        <v>59</v>
      </c>
      <c r="B502" s="11" t="s">
        <v>40</v>
      </c>
      <c r="C502" s="10" t="s">
        <v>364</v>
      </c>
      <c r="D502" s="11"/>
      <c r="E502" s="10" t="s">
        <v>355</v>
      </c>
      <c r="F502" s="7" t="s">
        <v>253</v>
      </c>
      <c r="G502" s="22">
        <f t="shared" si="60"/>
        <v>80</v>
      </c>
      <c r="H502" s="21"/>
      <c r="I502" s="20"/>
      <c r="J502" s="20">
        <f t="shared" si="55"/>
        <v>0</v>
      </c>
      <c r="K502" s="21">
        <f t="shared" si="56"/>
        <v>0</v>
      </c>
      <c r="L502" s="64">
        <f t="shared" si="57"/>
        <v>0</v>
      </c>
      <c r="P502" s="17">
        <v>80</v>
      </c>
      <c r="T502" s="52">
        <f t="shared" si="61"/>
        <v>80</v>
      </c>
      <c r="U502" s="53">
        <f t="shared" si="58"/>
        <v>0</v>
      </c>
      <c r="Y502" s="83">
        <v>90.83532013902852</v>
      </c>
      <c r="Z502" s="17">
        <f t="shared" si="59"/>
        <v>116.2692097779565</v>
      </c>
    </row>
    <row r="503" spans="1:26" ht="15.75">
      <c r="A503" s="66">
        <v>60</v>
      </c>
      <c r="B503" s="11" t="s">
        <v>41</v>
      </c>
      <c r="C503" s="10" t="s">
        <v>466</v>
      </c>
      <c r="D503" s="11"/>
      <c r="E503" s="10" t="s">
        <v>355</v>
      </c>
      <c r="F503" s="7" t="s">
        <v>253</v>
      </c>
      <c r="G503" s="22">
        <f t="shared" si="60"/>
        <v>160</v>
      </c>
      <c r="H503" s="21"/>
      <c r="I503" s="20"/>
      <c r="J503" s="20">
        <f t="shared" si="55"/>
        <v>0</v>
      </c>
      <c r="K503" s="21">
        <f t="shared" si="56"/>
        <v>0</v>
      </c>
      <c r="L503" s="64">
        <f t="shared" si="57"/>
        <v>0</v>
      </c>
      <c r="P503" s="17">
        <v>160</v>
      </c>
      <c r="T503" s="52">
        <f t="shared" si="61"/>
        <v>160</v>
      </c>
      <c r="U503" s="53">
        <f t="shared" si="58"/>
        <v>0</v>
      </c>
      <c r="Y503" s="83">
        <v>90.83532013902852</v>
      </c>
      <c r="Z503" s="17">
        <f t="shared" si="59"/>
        <v>116.2692097779565</v>
      </c>
    </row>
    <row r="504" spans="1:26" ht="31.5">
      <c r="A504" s="66">
        <v>61</v>
      </c>
      <c r="B504" s="5" t="s">
        <v>142</v>
      </c>
      <c r="C504" s="10" t="s">
        <v>337</v>
      </c>
      <c r="D504" s="11"/>
      <c r="E504" s="10" t="s">
        <v>383</v>
      </c>
      <c r="F504" s="7" t="s">
        <v>239</v>
      </c>
      <c r="G504" s="22">
        <f t="shared" si="60"/>
        <v>10</v>
      </c>
      <c r="H504" s="20"/>
      <c r="I504" s="20"/>
      <c r="J504" s="20">
        <f t="shared" si="55"/>
        <v>0</v>
      </c>
      <c r="K504" s="21">
        <f t="shared" si="56"/>
        <v>0</v>
      </c>
      <c r="L504" s="64">
        <f t="shared" si="57"/>
        <v>0</v>
      </c>
      <c r="P504" s="17">
        <v>10</v>
      </c>
      <c r="T504" s="52">
        <f t="shared" si="61"/>
        <v>10</v>
      </c>
      <c r="U504" s="53">
        <f t="shared" si="58"/>
        <v>0</v>
      </c>
      <c r="Y504" s="83">
        <v>154.42004423634847</v>
      </c>
      <c r="Z504" s="17">
        <f t="shared" si="59"/>
        <v>197.65765662252608</v>
      </c>
    </row>
    <row r="505" spans="1:26" ht="15.75">
      <c r="A505" s="66">
        <v>62</v>
      </c>
      <c r="B505" s="5" t="s">
        <v>467</v>
      </c>
      <c r="C505" s="10"/>
      <c r="D505" s="5"/>
      <c r="E505" s="10"/>
      <c r="F505" s="7" t="s">
        <v>239</v>
      </c>
      <c r="G505" s="22">
        <f t="shared" si="60"/>
        <v>20</v>
      </c>
      <c r="H505" s="20"/>
      <c r="I505" s="21"/>
      <c r="J505" s="20">
        <f t="shared" si="55"/>
        <v>0</v>
      </c>
      <c r="K505" s="21">
        <f t="shared" si="56"/>
        <v>0</v>
      </c>
      <c r="L505" s="64">
        <f t="shared" si="57"/>
        <v>0</v>
      </c>
      <c r="P505" s="17">
        <v>20</v>
      </c>
      <c r="T505" s="52">
        <f t="shared" si="61"/>
        <v>20</v>
      </c>
      <c r="U505" s="53">
        <f t="shared" si="58"/>
        <v>0</v>
      </c>
      <c r="Y505" s="83">
        <v>145.3365122224456</v>
      </c>
      <c r="Z505" s="17">
        <f t="shared" si="59"/>
        <v>186.03073564473038</v>
      </c>
    </row>
    <row r="506" spans="1:26" ht="15.75">
      <c r="A506" s="66">
        <v>63</v>
      </c>
      <c r="B506" s="5" t="s">
        <v>468</v>
      </c>
      <c r="C506" s="10"/>
      <c r="D506" s="5"/>
      <c r="E506" s="10"/>
      <c r="F506" s="7" t="s">
        <v>239</v>
      </c>
      <c r="G506" s="22">
        <f t="shared" si="60"/>
        <v>30</v>
      </c>
      <c r="H506" s="20"/>
      <c r="I506" s="21"/>
      <c r="J506" s="20">
        <f t="shared" si="55"/>
        <v>0</v>
      </c>
      <c r="K506" s="21">
        <f t="shared" si="56"/>
        <v>0</v>
      </c>
      <c r="L506" s="64">
        <f t="shared" si="57"/>
        <v>0</v>
      </c>
      <c r="P506" s="17">
        <v>30</v>
      </c>
      <c r="T506" s="52">
        <f t="shared" si="61"/>
        <v>30</v>
      </c>
      <c r="U506" s="53">
        <f t="shared" si="58"/>
        <v>0</v>
      </c>
      <c r="Y506" s="83">
        <v>127.16944819463991</v>
      </c>
      <c r="Z506" s="17">
        <f t="shared" si="59"/>
        <v>162.7768936891391</v>
      </c>
    </row>
    <row r="507" spans="1:26" ht="15.75">
      <c r="A507" s="66">
        <v>64</v>
      </c>
      <c r="B507" s="5" t="s">
        <v>469</v>
      </c>
      <c r="C507" s="10"/>
      <c r="D507" s="5"/>
      <c r="E507" s="10"/>
      <c r="F507" s="7" t="s">
        <v>239</v>
      </c>
      <c r="G507" s="22">
        <f t="shared" si="60"/>
        <v>50</v>
      </c>
      <c r="H507" s="20"/>
      <c r="I507" s="21"/>
      <c r="J507" s="20">
        <f aca="true" t="shared" si="62" ref="J507:J570">G507*H507</f>
        <v>0</v>
      </c>
      <c r="K507" s="21">
        <f t="shared" si="56"/>
        <v>0</v>
      </c>
      <c r="L507" s="64">
        <f t="shared" si="57"/>
        <v>0</v>
      </c>
      <c r="P507" s="17">
        <v>50</v>
      </c>
      <c r="T507" s="52">
        <f t="shared" si="61"/>
        <v>50</v>
      </c>
      <c r="U507" s="53">
        <f t="shared" si="58"/>
        <v>0</v>
      </c>
      <c r="Y507" s="83">
        <v>90.83532013902852</v>
      </c>
      <c r="Z507" s="17">
        <f t="shared" si="59"/>
        <v>116.26920977795652</v>
      </c>
    </row>
    <row r="508" spans="1:26" ht="15.75">
      <c r="A508" s="66">
        <v>65</v>
      </c>
      <c r="B508" s="5" t="s">
        <v>470</v>
      </c>
      <c r="C508" s="10"/>
      <c r="D508" s="5"/>
      <c r="E508" s="10"/>
      <c r="F508" s="7" t="s">
        <v>239</v>
      </c>
      <c r="G508" s="22">
        <f t="shared" si="60"/>
        <v>65</v>
      </c>
      <c r="H508" s="20"/>
      <c r="I508" s="21"/>
      <c r="J508" s="20">
        <f t="shared" si="62"/>
        <v>0</v>
      </c>
      <c r="K508" s="21">
        <f t="shared" si="56"/>
        <v>0</v>
      </c>
      <c r="L508" s="64">
        <f t="shared" si="57"/>
        <v>0</v>
      </c>
      <c r="P508" s="17">
        <v>65</v>
      </c>
      <c r="T508" s="52">
        <f t="shared" si="61"/>
        <v>65</v>
      </c>
      <c r="U508" s="53">
        <f t="shared" si="58"/>
        <v>0</v>
      </c>
      <c r="Y508" s="83">
        <v>90.83532013902852</v>
      </c>
      <c r="Z508" s="17">
        <f t="shared" si="59"/>
        <v>116.2692097779565</v>
      </c>
    </row>
    <row r="509" spans="1:26" ht="15.75">
      <c r="A509" s="66">
        <v>66</v>
      </c>
      <c r="B509" s="5" t="s">
        <v>471</v>
      </c>
      <c r="C509" s="10"/>
      <c r="D509" s="5"/>
      <c r="E509" s="10"/>
      <c r="F509" s="7" t="s">
        <v>239</v>
      </c>
      <c r="G509" s="22">
        <f t="shared" si="60"/>
        <v>13</v>
      </c>
      <c r="H509" s="20"/>
      <c r="I509" s="21"/>
      <c r="J509" s="20">
        <f t="shared" si="62"/>
        <v>0</v>
      </c>
      <c r="K509" s="21">
        <f t="shared" si="56"/>
        <v>0</v>
      </c>
      <c r="L509" s="64">
        <f t="shared" si="57"/>
        <v>0</v>
      </c>
      <c r="P509" s="17">
        <v>13</v>
      </c>
      <c r="T509" s="52">
        <f t="shared" si="61"/>
        <v>13</v>
      </c>
      <c r="U509" s="53">
        <f t="shared" si="58"/>
        <v>0</v>
      </c>
      <c r="Y509" s="83">
        <v>90.83532013902852</v>
      </c>
      <c r="Z509" s="17">
        <f t="shared" si="59"/>
        <v>116.2692097779565</v>
      </c>
    </row>
    <row r="510" spans="1:26" ht="15.75">
      <c r="A510" s="66">
        <v>67</v>
      </c>
      <c r="B510" s="5" t="s">
        <v>472</v>
      </c>
      <c r="C510" s="10"/>
      <c r="D510" s="5"/>
      <c r="E510" s="10"/>
      <c r="F510" s="7" t="s">
        <v>239</v>
      </c>
      <c r="G510" s="22">
        <f t="shared" si="60"/>
        <v>15</v>
      </c>
      <c r="H510" s="20"/>
      <c r="I510" s="21"/>
      <c r="J510" s="20">
        <f t="shared" si="62"/>
        <v>0</v>
      </c>
      <c r="K510" s="21">
        <f>I510*G510</f>
        <v>0</v>
      </c>
      <c r="L510" s="64">
        <f>K510+J510</f>
        <v>0</v>
      </c>
      <c r="P510" s="17">
        <v>15</v>
      </c>
      <c r="T510" s="52">
        <f t="shared" si="61"/>
        <v>15</v>
      </c>
      <c r="U510" s="53">
        <f t="shared" si="58"/>
        <v>0</v>
      </c>
      <c r="Y510" s="83">
        <v>90.83532013902852</v>
      </c>
      <c r="Z510" s="17">
        <f t="shared" si="59"/>
        <v>116.26920977795652</v>
      </c>
    </row>
    <row r="511" spans="1:26" ht="15.75">
      <c r="A511" s="66">
        <v>68</v>
      </c>
      <c r="B511" s="5" t="s">
        <v>473</v>
      </c>
      <c r="C511" s="10"/>
      <c r="D511" s="5"/>
      <c r="E511" s="10"/>
      <c r="F511" s="7" t="s">
        <v>239</v>
      </c>
      <c r="G511" s="22">
        <f t="shared" si="60"/>
        <v>15</v>
      </c>
      <c r="H511" s="20"/>
      <c r="I511" s="21"/>
      <c r="J511" s="20">
        <f t="shared" si="62"/>
        <v>0</v>
      </c>
      <c r="K511" s="21">
        <f>I511*G511</f>
        <v>0</v>
      </c>
      <c r="L511" s="64">
        <f>K511+J511</f>
        <v>0</v>
      </c>
      <c r="P511" s="17">
        <v>15</v>
      </c>
      <c r="T511" s="52">
        <f t="shared" si="61"/>
        <v>15</v>
      </c>
      <c r="U511" s="53">
        <f t="shared" si="58"/>
        <v>0</v>
      </c>
      <c r="Y511" s="83">
        <v>90.83532013902852</v>
      </c>
      <c r="Z511" s="17">
        <f t="shared" si="59"/>
        <v>116.26920977795652</v>
      </c>
    </row>
    <row r="512" spans="1:26" ht="31.5" customHeight="1">
      <c r="A512" s="66">
        <v>69</v>
      </c>
      <c r="B512" s="11" t="s">
        <v>42</v>
      </c>
      <c r="C512" s="11"/>
      <c r="D512" s="11"/>
      <c r="E512" s="10" t="s">
        <v>66</v>
      </c>
      <c r="F512" s="7" t="s">
        <v>263</v>
      </c>
      <c r="G512" s="22">
        <v>217</v>
      </c>
      <c r="H512" s="20"/>
      <c r="I512" s="20"/>
      <c r="J512" s="20">
        <f t="shared" si="62"/>
        <v>0</v>
      </c>
      <c r="K512" s="21">
        <f>I512*G512</f>
        <v>0</v>
      </c>
      <c r="L512" s="64">
        <f>K512+J512</f>
        <v>0</v>
      </c>
      <c r="T512" s="52">
        <f t="shared" si="61"/>
        <v>0</v>
      </c>
      <c r="U512" s="53">
        <f t="shared" si="58"/>
        <v>-217</v>
      </c>
      <c r="Y512" s="83">
        <v>92.74193548387098</v>
      </c>
      <c r="Z512" s="17">
        <f t="shared" si="59"/>
        <v>118.70967741935483</v>
      </c>
    </row>
    <row r="513" spans="1:26" s="25" customFormat="1" ht="15.75">
      <c r="A513" s="69"/>
      <c r="B513" s="40" t="s">
        <v>211</v>
      </c>
      <c r="C513" s="33"/>
      <c r="D513" s="33"/>
      <c r="E513" s="33"/>
      <c r="F513" s="42"/>
      <c r="G513" s="37">
        <f t="shared" si="60"/>
        <v>0</v>
      </c>
      <c r="H513" s="38"/>
      <c r="I513" s="43"/>
      <c r="J513" s="38">
        <f>SUM(J444:J512)</f>
        <v>0</v>
      </c>
      <c r="K513" s="111">
        <f>SUM(K444:K512)</f>
        <v>0</v>
      </c>
      <c r="L513" s="111">
        <f>SUM(L444:L512)</f>
        <v>0</v>
      </c>
      <c r="T513" s="52">
        <f t="shared" si="61"/>
        <v>0</v>
      </c>
      <c r="U513" s="53">
        <f t="shared" si="58"/>
        <v>0</v>
      </c>
      <c r="Z513" s="17" t="e">
        <f t="shared" si="59"/>
        <v>#DIV/0!</v>
      </c>
    </row>
    <row r="514" spans="1:26" ht="15.75">
      <c r="A514" s="70"/>
      <c r="B514" s="9" t="s">
        <v>43</v>
      </c>
      <c r="C514" s="10"/>
      <c r="D514" s="10"/>
      <c r="E514" s="10"/>
      <c r="F514" s="7"/>
      <c r="G514" s="22">
        <f t="shared" si="60"/>
        <v>0</v>
      </c>
      <c r="H514" s="20"/>
      <c r="I514" s="21"/>
      <c r="J514" s="20">
        <f t="shared" si="62"/>
        <v>0</v>
      </c>
      <c r="K514" s="21">
        <f>G514*I514</f>
        <v>0</v>
      </c>
      <c r="L514" s="64">
        <f>J514+K514</f>
        <v>0</v>
      </c>
      <c r="T514" s="52">
        <f t="shared" si="61"/>
        <v>0</v>
      </c>
      <c r="U514" s="53">
        <f t="shared" si="58"/>
        <v>0</v>
      </c>
      <c r="Z514" s="17" t="e">
        <f t="shared" si="59"/>
        <v>#DIV/0!</v>
      </c>
    </row>
    <row r="515" spans="1:26" ht="16.5" customHeight="1">
      <c r="A515" s="66">
        <v>1</v>
      </c>
      <c r="B515" s="5" t="s">
        <v>539</v>
      </c>
      <c r="C515" s="10" t="s">
        <v>388</v>
      </c>
      <c r="D515" s="11"/>
      <c r="E515" s="10" t="s">
        <v>330</v>
      </c>
      <c r="F515" s="7" t="s">
        <v>234</v>
      </c>
      <c r="G515" s="22">
        <f t="shared" si="60"/>
        <v>1</v>
      </c>
      <c r="H515" s="21"/>
      <c r="I515" s="21"/>
      <c r="J515" s="20">
        <f t="shared" si="62"/>
        <v>0</v>
      </c>
      <c r="K515" s="21">
        <f>G515*I515</f>
        <v>0</v>
      </c>
      <c r="L515" s="64">
        <f>J515+K515</f>
        <v>0</v>
      </c>
      <c r="P515" s="17">
        <v>1</v>
      </c>
      <c r="T515" s="52">
        <f t="shared" si="61"/>
        <v>1</v>
      </c>
      <c r="U515" s="53">
        <f t="shared" si="58"/>
        <v>0</v>
      </c>
      <c r="Y515" s="83">
        <v>908.3548387096773</v>
      </c>
      <c r="Z515" s="17">
        <f t="shared" si="59"/>
        <v>1162.694193548387</v>
      </c>
    </row>
    <row r="516" spans="1:26" ht="15.75">
      <c r="A516" s="66">
        <v>2</v>
      </c>
      <c r="B516" s="5" t="s">
        <v>540</v>
      </c>
      <c r="C516" s="10" t="s">
        <v>355</v>
      </c>
      <c r="D516" s="10"/>
      <c r="E516" s="10" t="s">
        <v>355</v>
      </c>
      <c r="F516" s="7" t="s">
        <v>234</v>
      </c>
      <c r="G516" s="22">
        <f t="shared" si="60"/>
        <v>1</v>
      </c>
      <c r="H516" s="21"/>
      <c r="I516" s="21"/>
      <c r="J516" s="20">
        <f t="shared" si="62"/>
        <v>0</v>
      </c>
      <c r="K516" s="21">
        <f>G516*I516</f>
        <v>0</v>
      </c>
      <c r="L516" s="64">
        <f>J516+K516</f>
        <v>0</v>
      </c>
      <c r="P516" s="17">
        <v>1</v>
      </c>
      <c r="T516" s="52">
        <f t="shared" si="61"/>
        <v>1</v>
      </c>
      <c r="U516" s="53">
        <f t="shared" si="58"/>
        <v>0</v>
      </c>
      <c r="Y516" s="83">
        <v>999.1854838709678</v>
      </c>
      <c r="Z516" s="17">
        <f t="shared" si="59"/>
        <v>1278.9574193548387</v>
      </c>
    </row>
    <row r="517" spans="1:26" ht="93.75" customHeight="1">
      <c r="A517" s="66">
        <v>3</v>
      </c>
      <c r="B517" s="5" t="s">
        <v>143</v>
      </c>
      <c r="C517" s="11" t="s">
        <v>389</v>
      </c>
      <c r="D517" s="11"/>
      <c r="E517" s="11" t="s">
        <v>390</v>
      </c>
      <c r="F517" s="7" t="s">
        <v>234</v>
      </c>
      <c r="G517" s="22">
        <f t="shared" si="60"/>
        <v>8</v>
      </c>
      <c r="H517" s="20"/>
      <c r="I517" s="21"/>
      <c r="J517" s="20">
        <f t="shared" si="62"/>
        <v>0</v>
      </c>
      <c r="K517" s="21">
        <f>I517*G517</f>
        <v>0</v>
      </c>
      <c r="L517" s="64">
        <f>K517+J517</f>
        <v>0</v>
      </c>
      <c r="P517" s="17">
        <v>8</v>
      </c>
      <c r="T517" s="52">
        <f t="shared" si="61"/>
        <v>8</v>
      </c>
      <c r="U517" s="53">
        <f t="shared" si="58"/>
        <v>0</v>
      </c>
      <c r="Y517" s="83">
        <v>466.7822580645161</v>
      </c>
      <c r="Z517" s="17">
        <f t="shared" si="59"/>
        <v>597.4812903225807</v>
      </c>
    </row>
    <row r="518" spans="1:26" ht="15.75">
      <c r="A518" s="66">
        <v>4</v>
      </c>
      <c r="B518" s="5" t="s">
        <v>44</v>
      </c>
      <c r="C518" s="10"/>
      <c r="D518" s="10"/>
      <c r="E518" s="10"/>
      <c r="F518" s="7" t="s">
        <v>234</v>
      </c>
      <c r="G518" s="22">
        <f t="shared" si="60"/>
        <v>16</v>
      </c>
      <c r="H518" s="20"/>
      <c r="I518" s="21"/>
      <c r="J518" s="20">
        <f t="shared" si="62"/>
        <v>0</v>
      </c>
      <c r="K518" s="21">
        <f aca="true" t="shared" si="63" ref="K518:K581">I518*G518</f>
        <v>0</v>
      </c>
      <c r="L518" s="64">
        <f aca="true" t="shared" si="64" ref="L518:L581">K518+J518</f>
        <v>0</v>
      </c>
      <c r="P518" s="17">
        <v>16</v>
      </c>
      <c r="T518" s="52">
        <f t="shared" si="61"/>
        <v>16</v>
      </c>
      <c r="U518" s="53">
        <f t="shared" si="58"/>
        <v>0</v>
      </c>
      <c r="Y518" s="83">
        <v>466.7822580645161</v>
      </c>
      <c r="Z518" s="17">
        <f t="shared" si="59"/>
        <v>597.4812903225807</v>
      </c>
    </row>
    <row r="519" spans="1:26" ht="15.75">
      <c r="A519" s="66">
        <v>5</v>
      </c>
      <c r="B519" s="6" t="s">
        <v>393</v>
      </c>
      <c r="C519" s="10"/>
      <c r="D519" s="10"/>
      <c r="E519" s="10"/>
      <c r="F519" s="7" t="s">
        <v>234</v>
      </c>
      <c r="G519" s="22">
        <f t="shared" si="60"/>
        <v>15</v>
      </c>
      <c r="H519" s="20"/>
      <c r="I519" s="21"/>
      <c r="J519" s="20">
        <f t="shared" si="62"/>
        <v>0</v>
      </c>
      <c r="K519" s="21">
        <f t="shared" si="63"/>
        <v>0</v>
      </c>
      <c r="L519" s="64">
        <f t="shared" si="64"/>
        <v>0</v>
      </c>
      <c r="P519" s="17">
        <v>15</v>
      </c>
      <c r="T519" s="52">
        <f t="shared" si="61"/>
        <v>15</v>
      </c>
      <c r="U519" s="53">
        <f t="shared" si="58"/>
        <v>0</v>
      </c>
      <c r="Y519" s="83">
        <v>466.7822580645161</v>
      </c>
      <c r="Z519" s="17">
        <f t="shared" si="59"/>
        <v>597.4812903225807</v>
      </c>
    </row>
    <row r="520" spans="1:26" ht="15.75">
      <c r="A520" s="66">
        <v>6</v>
      </c>
      <c r="B520" s="6" t="s">
        <v>45</v>
      </c>
      <c r="C520" s="10"/>
      <c r="D520" s="10"/>
      <c r="E520" s="10"/>
      <c r="F520" s="7" t="s">
        <v>234</v>
      </c>
      <c r="G520" s="22">
        <f t="shared" si="60"/>
        <v>2</v>
      </c>
      <c r="H520" s="20"/>
      <c r="I520" s="21"/>
      <c r="J520" s="20">
        <f t="shared" si="62"/>
        <v>0</v>
      </c>
      <c r="K520" s="21">
        <f t="shared" si="63"/>
        <v>0</v>
      </c>
      <c r="L520" s="64">
        <f t="shared" si="64"/>
        <v>0</v>
      </c>
      <c r="P520" s="17">
        <v>2</v>
      </c>
      <c r="T520" s="52">
        <f t="shared" si="61"/>
        <v>2</v>
      </c>
      <c r="U520" s="53">
        <f t="shared" si="58"/>
        <v>0</v>
      </c>
      <c r="Y520" s="83">
        <v>466.7822580645161</v>
      </c>
      <c r="Z520" s="17">
        <f t="shared" si="59"/>
        <v>597.4812903225807</v>
      </c>
    </row>
    <row r="521" spans="1:26" ht="47.25">
      <c r="A521" s="66">
        <v>7</v>
      </c>
      <c r="B521" s="5" t="s">
        <v>144</v>
      </c>
      <c r="C521" s="11" t="s">
        <v>389</v>
      </c>
      <c r="D521" s="11"/>
      <c r="E521" s="11" t="s">
        <v>355</v>
      </c>
      <c r="F521" s="7" t="s">
        <v>234</v>
      </c>
      <c r="G521" s="22">
        <f t="shared" si="60"/>
        <v>27</v>
      </c>
      <c r="H521" s="20"/>
      <c r="I521" s="21"/>
      <c r="J521" s="20">
        <f t="shared" si="62"/>
        <v>0</v>
      </c>
      <c r="K521" s="21">
        <f t="shared" si="63"/>
        <v>0</v>
      </c>
      <c r="L521" s="64">
        <f t="shared" si="64"/>
        <v>0</v>
      </c>
      <c r="P521" s="17">
        <v>27</v>
      </c>
      <c r="T521" s="52">
        <f t="shared" si="61"/>
        <v>27</v>
      </c>
      <c r="U521" s="53">
        <f t="shared" si="58"/>
        <v>0</v>
      </c>
      <c r="Y521" s="83">
        <v>466.7822580645161</v>
      </c>
      <c r="Z521" s="17">
        <f t="shared" si="59"/>
        <v>597.4812903225807</v>
      </c>
    </row>
    <row r="522" spans="1:26" ht="15.75">
      <c r="A522" s="66">
        <v>8</v>
      </c>
      <c r="B522" s="6" t="s">
        <v>511</v>
      </c>
      <c r="C522" s="11"/>
      <c r="D522" s="11"/>
      <c r="E522" s="11"/>
      <c r="F522" s="7" t="s">
        <v>234</v>
      </c>
      <c r="G522" s="22">
        <f>T522</f>
        <v>7</v>
      </c>
      <c r="H522" s="20"/>
      <c r="I522" s="21"/>
      <c r="J522" s="20">
        <f t="shared" si="62"/>
        <v>0</v>
      </c>
      <c r="K522" s="21">
        <f t="shared" si="63"/>
        <v>0</v>
      </c>
      <c r="L522" s="64">
        <f t="shared" si="64"/>
        <v>0</v>
      </c>
      <c r="P522" s="17">
        <v>7</v>
      </c>
      <c r="T522" s="52">
        <f t="shared" si="61"/>
        <v>7</v>
      </c>
      <c r="U522" s="53">
        <f t="shared" si="58"/>
        <v>0</v>
      </c>
      <c r="Y522" s="83">
        <v>466.782258064516</v>
      </c>
      <c r="Z522" s="17">
        <f t="shared" si="59"/>
        <v>597.4812903225804</v>
      </c>
    </row>
    <row r="523" spans="1:26" ht="15.75">
      <c r="A523" s="66">
        <v>9</v>
      </c>
      <c r="B523" s="6" t="s">
        <v>46</v>
      </c>
      <c r="C523" s="10"/>
      <c r="D523" s="10"/>
      <c r="E523" s="10"/>
      <c r="F523" s="7" t="s">
        <v>234</v>
      </c>
      <c r="G523" s="22">
        <f t="shared" si="60"/>
        <v>1</v>
      </c>
      <c r="H523" s="20"/>
      <c r="I523" s="21"/>
      <c r="J523" s="20">
        <f t="shared" si="62"/>
        <v>0</v>
      </c>
      <c r="K523" s="21">
        <f t="shared" si="63"/>
        <v>0</v>
      </c>
      <c r="L523" s="64">
        <f t="shared" si="64"/>
        <v>0</v>
      </c>
      <c r="P523" s="17">
        <v>1</v>
      </c>
      <c r="T523" s="52">
        <f t="shared" si="61"/>
        <v>1</v>
      </c>
      <c r="U523" s="53">
        <f t="shared" si="58"/>
        <v>0</v>
      </c>
      <c r="Y523" s="83">
        <v>466.782258064516</v>
      </c>
      <c r="Z523" s="17">
        <f t="shared" si="59"/>
        <v>597.4812903225804</v>
      </c>
    </row>
    <row r="524" spans="1:26" ht="15.75">
      <c r="A524" s="66">
        <v>10</v>
      </c>
      <c r="B524" s="6" t="s">
        <v>398</v>
      </c>
      <c r="C524" s="10"/>
      <c r="D524" s="10"/>
      <c r="E524" s="10"/>
      <c r="F524" s="7" t="s">
        <v>234</v>
      </c>
      <c r="G524" s="22">
        <f t="shared" si="60"/>
        <v>8</v>
      </c>
      <c r="H524" s="20"/>
      <c r="I524" s="21"/>
      <c r="J524" s="20">
        <f t="shared" si="62"/>
        <v>0</v>
      </c>
      <c r="K524" s="21">
        <f t="shared" si="63"/>
        <v>0</v>
      </c>
      <c r="L524" s="64">
        <f t="shared" si="64"/>
        <v>0</v>
      </c>
      <c r="P524" s="17">
        <v>8</v>
      </c>
      <c r="T524" s="52">
        <f t="shared" si="61"/>
        <v>8</v>
      </c>
      <c r="U524" s="53">
        <f aca="true" t="shared" si="65" ref="U524:U587">T524-G524</f>
        <v>0</v>
      </c>
      <c r="Y524" s="83">
        <v>466.782258064516</v>
      </c>
      <c r="Z524" s="17">
        <f t="shared" si="59"/>
        <v>597.4812903225804</v>
      </c>
    </row>
    <row r="525" spans="1:26" ht="15.75">
      <c r="A525" s="66">
        <v>11</v>
      </c>
      <c r="B525" s="6" t="s">
        <v>480</v>
      </c>
      <c r="C525" s="10"/>
      <c r="D525" s="10"/>
      <c r="E525" s="10"/>
      <c r="F525" s="7" t="s">
        <v>234</v>
      </c>
      <c r="G525" s="22">
        <f t="shared" si="60"/>
        <v>9</v>
      </c>
      <c r="H525" s="20"/>
      <c r="I525" s="21"/>
      <c r="J525" s="20">
        <f t="shared" si="62"/>
        <v>0</v>
      </c>
      <c r="K525" s="21">
        <f t="shared" si="63"/>
        <v>0</v>
      </c>
      <c r="L525" s="64">
        <f t="shared" si="64"/>
        <v>0</v>
      </c>
      <c r="P525" s="17">
        <v>9</v>
      </c>
      <c r="T525" s="52">
        <f t="shared" si="61"/>
        <v>9</v>
      </c>
      <c r="U525" s="53">
        <f t="shared" si="65"/>
        <v>0</v>
      </c>
      <c r="Y525" s="83">
        <v>466.782258064516</v>
      </c>
      <c r="Z525" s="17">
        <f aca="true" t="shared" si="66" ref="Z525:Z588">((H525+Y525)*G525*1.28-(H525*G525))/G525</f>
        <v>597.4812903225805</v>
      </c>
    </row>
    <row r="526" spans="1:26" ht="47.25">
      <c r="A526" s="66">
        <v>12</v>
      </c>
      <c r="B526" s="5" t="s">
        <v>129</v>
      </c>
      <c r="C526" s="10" t="s">
        <v>389</v>
      </c>
      <c r="D526" s="10"/>
      <c r="E526" s="10" t="s">
        <v>355</v>
      </c>
      <c r="F526" s="7" t="s">
        <v>234</v>
      </c>
      <c r="G526" s="22">
        <f t="shared" si="60"/>
        <v>5</v>
      </c>
      <c r="H526" s="20"/>
      <c r="I526" s="21"/>
      <c r="J526" s="20">
        <f t="shared" si="62"/>
        <v>0</v>
      </c>
      <c r="K526" s="21">
        <f t="shared" si="63"/>
        <v>0</v>
      </c>
      <c r="L526" s="64">
        <f t="shared" si="64"/>
        <v>0</v>
      </c>
      <c r="P526" s="17">
        <v>5</v>
      </c>
      <c r="T526" s="52">
        <f t="shared" si="61"/>
        <v>5</v>
      </c>
      <c r="U526" s="53">
        <f t="shared" si="65"/>
        <v>0</v>
      </c>
      <c r="Y526" s="83">
        <v>466.782258064516</v>
      </c>
      <c r="Z526" s="17">
        <f t="shared" si="66"/>
        <v>597.4812903225804</v>
      </c>
    </row>
    <row r="527" spans="1:26" ht="15.75">
      <c r="A527" s="66">
        <v>13</v>
      </c>
      <c r="B527" s="6" t="s">
        <v>399</v>
      </c>
      <c r="C527" s="10"/>
      <c r="D527" s="10"/>
      <c r="E527" s="10"/>
      <c r="F527" s="7" t="s">
        <v>234</v>
      </c>
      <c r="G527" s="22">
        <f t="shared" si="60"/>
        <v>24</v>
      </c>
      <c r="H527" s="20"/>
      <c r="I527" s="21"/>
      <c r="J527" s="20">
        <f t="shared" si="62"/>
        <v>0</v>
      </c>
      <c r="K527" s="21">
        <f t="shared" si="63"/>
        <v>0</v>
      </c>
      <c r="L527" s="64">
        <f t="shared" si="64"/>
        <v>0</v>
      </c>
      <c r="P527" s="17">
        <v>24</v>
      </c>
      <c r="T527" s="52">
        <f t="shared" si="61"/>
        <v>24</v>
      </c>
      <c r="U527" s="53">
        <f t="shared" si="65"/>
        <v>0</v>
      </c>
      <c r="Y527" s="83">
        <v>466.782258064516</v>
      </c>
      <c r="Z527" s="17">
        <f t="shared" si="66"/>
        <v>597.4812903225804</v>
      </c>
    </row>
    <row r="528" spans="1:26" ht="15.75">
      <c r="A528" s="66">
        <v>14</v>
      </c>
      <c r="B528" s="6" t="s">
        <v>47</v>
      </c>
      <c r="C528" s="10"/>
      <c r="D528" s="10"/>
      <c r="E528" s="10"/>
      <c r="F528" s="7" t="s">
        <v>234</v>
      </c>
      <c r="G528" s="22">
        <f t="shared" si="60"/>
        <v>8</v>
      </c>
      <c r="H528" s="20"/>
      <c r="I528" s="21"/>
      <c r="J528" s="20">
        <f t="shared" si="62"/>
        <v>0</v>
      </c>
      <c r="K528" s="21">
        <f t="shared" si="63"/>
        <v>0</v>
      </c>
      <c r="L528" s="64">
        <f t="shared" si="64"/>
        <v>0</v>
      </c>
      <c r="P528" s="17">
        <v>8</v>
      </c>
      <c r="T528" s="52">
        <f t="shared" si="61"/>
        <v>8</v>
      </c>
      <c r="U528" s="53">
        <f t="shared" si="65"/>
        <v>0</v>
      </c>
      <c r="Y528" s="83">
        <v>466.782258064516</v>
      </c>
      <c r="Z528" s="17">
        <f t="shared" si="66"/>
        <v>597.4812903225804</v>
      </c>
    </row>
    <row r="529" spans="1:26" ht="15.75">
      <c r="A529" s="66">
        <v>15</v>
      </c>
      <c r="B529" s="6" t="s">
        <v>400</v>
      </c>
      <c r="C529" s="10"/>
      <c r="D529" s="10"/>
      <c r="E529" s="10"/>
      <c r="F529" s="7" t="s">
        <v>234</v>
      </c>
      <c r="G529" s="22">
        <f t="shared" si="60"/>
        <v>1</v>
      </c>
      <c r="H529" s="20"/>
      <c r="I529" s="21"/>
      <c r="J529" s="20">
        <f t="shared" si="62"/>
        <v>0</v>
      </c>
      <c r="K529" s="21">
        <f t="shared" si="63"/>
        <v>0</v>
      </c>
      <c r="L529" s="64">
        <f t="shared" si="64"/>
        <v>0</v>
      </c>
      <c r="P529" s="17">
        <v>1</v>
      </c>
      <c r="T529" s="52">
        <f t="shared" si="61"/>
        <v>1</v>
      </c>
      <c r="U529" s="53">
        <f t="shared" si="65"/>
        <v>0</v>
      </c>
      <c r="Y529" s="83">
        <v>466.782258064516</v>
      </c>
      <c r="Z529" s="17">
        <f t="shared" si="66"/>
        <v>597.4812903225804</v>
      </c>
    </row>
    <row r="530" spans="1:26" ht="15.75">
      <c r="A530" s="66">
        <v>16</v>
      </c>
      <c r="B530" s="6" t="s">
        <v>401</v>
      </c>
      <c r="C530" s="10"/>
      <c r="D530" s="10"/>
      <c r="E530" s="10"/>
      <c r="F530" s="7" t="s">
        <v>234</v>
      </c>
      <c r="G530" s="22">
        <f t="shared" si="60"/>
        <v>8</v>
      </c>
      <c r="H530" s="20"/>
      <c r="I530" s="21"/>
      <c r="J530" s="20">
        <f t="shared" si="62"/>
        <v>0</v>
      </c>
      <c r="K530" s="21">
        <f t="shared" si="63"/>
        <v>0</v>
      </c>
      <c r="L530" s="64">
        <f t="shared" si="64"/>
        <v>0</v>
      </c>
      <c r="P530" s="17">
        <v>8</v>
      </c>
      <c r="T530" s="52">
        <f t="shared" si="61"/>
        <v>8</v>
      </c>
      <c r="U530" s="53">
        <f t="shared" si="65"/>
        <v>0</v>
      </c>
      <c r="Y530" s="83">
        <v>466.782258064516</v>
      </c>
      <c r="Z530" s="17">
        <f t="shared" si="66"/>
        <v>597.4812903225804</v>
      </c>
    </row>
    <row r="531" spans="1:26" ht="15.75">
      <c r="A531" s="66">
        <v>17</v>
      </c>
      <c r="B531" s="6" t="s">
        <v>402</v>
      </c>
      <c r="C531" s="10"/>
      <c r="D531" s="10"/>
      <c r="E531" s="10"/>
      <c r="F531" s="7" t="s">
        <v>234</v>
      </c>
      <c r="G531" s="22">
        <f aca="true" t="shared" si="67" ref="G531:G593">T531</f>
        <v>8</v>
      </c>
      <c r="H531" s="20"/>
      <c r="I531" s="21"/>
      <c r="J531" s="20">
        <f t="shared" si="62"/>
        <v>0</v>
      </c>
      <c r="K531" s="21">
        <f t="shared" si="63"/>
        <v>0</v>
      </c>
      <c r="L531" s="64">
        <f t="shared" si="64"/>
        <v>0</v>
      </c>
      <c r="P531" s="17">
        <v>8</v>
      </c>
      <c r="T531" s="52">
        <f t="shared" si="61"/>
        <v>8</v>
      </c>
      <c r="U531" s="53">
        <f t="shared" si="65"/>
        <v>0</v>
      </c>
      <c r="Y531" s="83">
        <v>466.782258064516</v>
      </c>
      <c r="Z531" s="17">
        <f t="shared" si="66"/>
        <v>597.4812903225804</v>
      </c>
    </row>
    <row r="532" spans="1:26" ht="15.75">
      <c r="A532" s="66">
        <v>18</v>
      </c>
      <c r="B532" s="6" t="s">
        <v>48</v>
      </c>
      <c r="C532" s="10"/>
      <c r="D532" s="10"/>
      <c r="E532" s="10"/>
      <c r="F532" s="7" t="s">
        <v>234</v>
      </c>
      <c r="G532" s="22">
        <f t="shared" si="67"/>
        <v>10</v>
      </c>
      <c r="H532" s="20"/>
      <c r="I532" s="21"/>
      <c r="J532" s="20">
        <f t="shared" si="62"/>
        <v>0</v>
      </c>
      <c r="K532" s="21">
        <f t="shared" si="63"/>
        <v>0</v>
      </c>
      <c r="L532" s="64">
        <f t="shared" si="64"/>
        <v>0</v>
      </c>
      <c r="P532" s="17">
        <v>10</v>
      </c>
      <c r="T532" s="52">
        <f t="shared" si="61"/>
        <v>10</v>
      </c>
      <c r="U532" s="53">
        <f t="shared" si="65"/>
        <v>0</v>
      </c>
      <c r="Y532" s="83">
        <v>466.782258064516</v>
      </c>
      <c r="Z532" s="17">
        <f t="shared" si="66"/>
        <v>597.4812903225804</v>
      </c>
    </row>
    <row r="533" spans="1:26" ht="15.75">
      <c r="A533" s="66">
        <v>19</v>
      </c>
      <c r="B533" s="6" t="s">
        <v>403</v>
      </c>
      <c r="C533" s="10"/>
      <c r="D533" s="10"/>
      <c r="E533" s="10"/>
      <c r="F533" s="7" t="s">
        <v>234</v>
      </c>
      <c r="G533" s="22">
        <f t="shared" si="67"/>
        <v>2</v>
      </c>
      <c r="H533" s="20"/>
      <c r="I533" s="21"/>
      <c r="J533" s="20">
        <f t="shared" si="62"/>
        <v>0</v>
      </c>
      <c r="K533" s="21">
        <f t="shared" si="63"/>
        <v>0</v>
      </c>
      <c r="L533" s="64">
        <f t="shared" si="64"/>
        <v>0</v>
      </c>
      <c r="P533" s="17">
        <v>2</v>
      </c>
      <c r="T533" s="52">
        <f aca="true" t="shared" si="68" ref="T533:T595">SUM(M533:S533)</f>
        <v>2</v>
      </c>
      <c r="U533" s="53">
        <f t="shared" si="65"/>
        <v>0</v>
      </c>
      <c r="Y533" s="83">
        <v>466.782258064516</v>
      </c>
      <c r="Z533" s="17">
        <f t="shared" si="66"/>
        <v>597.4812903225804</v>
      </c>
    </row>
    <row r="534" spans="1:26" ht="47.25">
      <c r="A534" s="66">
        <v>20</v>
      </c>
      <c r="B534" s="5" t="s">
        <v>145</v>
      </c>
      <c r="C534" s="11" t="s">
        <v>389</v>
      </c>
      <c r="D534" s="11"/>
      <c r="E534" s="11" t="s">
        <v>355</v>
      </c>
      <c r="F534" s="7" t="s">
        <v>234</v>
      </c>
      <c r="G534" s="22">
        <f t="shared" si="67"/>
        <v>2</v>
      </c>
      <c r="H534" s="20"/>
      <c r="I534" s="21"/>
      <c r="J534" s="20">
        <f t="shared" si="62"/>
        <v>0</v>
      </c>
      <c r="K534" s="21">
        <f t="shared" si="63"/>
        <v>0</v>
      </c>
      <c r="L534" s="64">
        <f t="shared" si="64"/>
        <v>0</v>
      </c>
      <c r="P534" s="17">
        <v>2</v>
      </c>
      <c r="T534" s="52">
        <f t="shared" si="68"/>
        <v>2</v>
      </c>
      <c r="U534" s="53">
        <f t="shared" si="65"/>
        <v>0</v>
      </c>
      <c r="Y534" s="83">
        <v>466.782258064516</v>
      </c>
      <c r="Z534" s="17">
        <f t="shared" si="66"/>
        <v>597.4812903225804</v>
      </c>
    </row>
    <row r="535" spans="1:26" ht="15.75">
      <c r="A535" s="66">
        <v>21</v>
      </c>
      <c r="B535" s="5" t="s">
        <v>405</v>
      </c>
      <c r="C535" s="10"/>
      <c r="D535" s="10"/>
      <c r="E535" s="10"/>
      <c r="F535" s="7" t="s">
        <v>234</v>
      </c>
      <c r="G535" s="22">
        <f t="shared" si="67"/>
        <v>2</v>
      </c>
      <c r="H535" s="20"/>
      <c r="I535" s="21"/>
      <c r="J535" s="20">
        <f t="shared" si="62"/>
        <v>0</v>
      </c>
      <c r="K535" s="21">
        <f t="shared" si="63"/>
        <v>0</v>
      </c>
      <c r="L535" s="64">
        <f t="shared" si="64"/>
        <v>0</v>
      </c>
      <c r="P535" s="17">
        <v>2</v>
      </c>
      <c r="T535" s="52">
        <f t="shared" si="68"/>
        <v>2</v>
      </c>
      <c r="U535" s="53">
        <f t="shared" si="65"/>
        <v>0</v>
      </c>
      <c r="Y535" s="83">
        <v>466.782258064516</v>
      </c>
      <c r="Z535" s="17">
        <f t="shared" si="66"/>
        <v>597.4812903225804</v>
      </c>
    </row>
    <row r="536" spans="1:26" ht="15.75">
      <c r="A536" s="66">
        <v>22</v>
      </c>
      <c r="B536" s="5" t="s">
        <v>406</v>
      </c>
      <c r="C536" s="10"/>
      <c r="D536" s="10"/>
      <c r="E536" s="10"/>
      <c r="F536" s="7" t="s">
        <v>234</v>
      </c>
      <c r="G536" s="22">
        <f t="shared" si="67"/>
        <v>1</v>
      </c>
      <c r="H536" s="20"/>
      <c r="I536" s="21"/>
      <c r="J536" s="20">
        <f t="shared" si="62"/>
        <v>0</v>
      </c>
      <c r="K536" s="21">
        <f t="shared" si="63"/>
        <v>0</v>
      </c>
      <c r="L536" s="64">
        <f t="shared" si="64"/>
        <v>0</v>
      </c>
      <c r="P536" s="17">
        <v>1</v>
      </c>
      <c r="T536" s="52">
        <f t="shared" si="68"/>
        <v>1</v>
      </c>
      <c r="U536" s="53">
        <f t="shared" si="65"/>
        <v>0</v>
      </c>
      <c r="Y536" s="83">
        <v>466.782258064516</v>
      </c>
      <c r="Z536" s="17">
        <f t="shared" si="66"/>
        <v>597.4812903225804</v>
      </c>
    </row>
    <row r="537" spans="1:26" ht="15.75">
      <c r="A537" s="66">
        <v>23</v>
      </c>
      <c r="B537" s="5" t="s">
        <v>407</v>
      </c>
      <c r="C537" s="10"/>
      <c r="D537" s="10"/>
      <c r="E537" s="10"/>
      <c r="F537" s="7" t="s">
        <v>234</v>
      </c>
      <c r="G537" s="22">
        <f t="shared" si="67"/>
        <v>9</v>
      </c>
      <c r="H537" s="20"/>
      <c r="I537" s="21"/>
      <c r="J537" s="20">
        <f t="shared" si="62"/>
        <v>0</v>
      </c>
      <c r="K537" s="21">
        <f t="shared" si="63"/>
        <v>0</v>
      </c>
      <c r="L537" s="64">
        <f t="shared" si="64"/>
        <v>0</v>
      </c>
      <c r="P537" s="17">
        <v>9</v>
      </c>
      <c r="T537" s="52">
        <f t="shared" si="68"/>
        <v>9</v>
      </c>
      <c r="U537" s="53">
        <f t="shared" si="65"/>
        <v>0</v>
      </c>
      <c r="Y537" s="83">
        <v>466.782258064516</v>
      </c>
      <c r="Z537" s="17">
        <f t="shared" si="66"/>
        <v>597.4812903225805</v>
      </c>
    </row>
    <row r="538" spans="1:26" ht="15.75">
      <c r="A538" s="66">
        <v>24</v>
      </c>
      <c r="B538" s="5" t="s">
        <v>484</v>
      </c>
      <c r="C538" s="10"/>
      <c r="D538" s="10"/>
      <c r="E538" s="10"/>
      <c r="F538" s="7" t="s">
        <v>234</v>
      </c>
      <c r="G538" s="22">
        <f t="shared" si="67"/>
        <v>1</v>
      </c>
      <c r="H538" s="20"/>
      <c r="I538" s="21"/>
      <c r="J538" s="20">
        <f t="shared" si="62"/>
        <v>0</v>
      </c>
      <c r="K538" s="21">
        <f t="shared" si="63"/>
        <v>0</v>
      </c>
      <c r="L538" s="64">
        <f t="shared" si="64"/>
        <v>0</v>
      </c>
      <c r="P538" s="17">
        <v>1</v>
      </c>
      <c r="T538" s="52">
        <f t="shared" si="68"/>
        <v>1</v>
      </c>
      <c r="U538" s="53">
        <f t="shared" si="65"/>
        <v>0</v>
      </c>
      <c r="Y538" s="83">
        <v>466.782258064516</v>
      </c>
      <c r="Z538" s="17">
        <f t="shared" si="66"/>
        <v>597.4812903225804</v>
      </c>
    </row>
    <row r="539" spans="1:26" ht="15.75">
      <c r="A539" s="66">
        <v>25</v>
      </c>
      <c r="B539" s="5" t="s">
        <v>409</v>
      </c>
      <c r="C539" s="10"/>
      <c r="D539" s="10"/>
      <c r="E539" s="10"/>
      <c r="F539" s="7" t="s">
        <v>234</v>
      </c>
      <c r="G539" s="22">
        <f t="shared" si="67"/>
        <v>1</v>
      </c>
      <c r="H539" s="20"/>
      <c r="I539" s="21"/>
      <c r="J539" s="20">
        <f t="shared" si="62"/>
        <v>0</v>
      </c>
      <c r="K539" s="21">
        <f t="shared" si="63"/>
        <v>0</v>
      </c>
      <c r="L539" s="64">
        <f t="shared" si="64"/>
        <v>0</v>
      </c>
      <c r="P539" s="17">
        <v>1</v>
      </c>
      <c r="T539" s="52">
        <f t="shared" si="68"/>
        <v>1</v>
      </c>
      <c r="U539" s="53">
        <f t="shared" si="65"/>
        <v>0</v>
      </c>
      <c r="Y539" s="83">
        <v>466.782258064516</v>
      </c>
      <c r="Z539" s="17">
        <f t="shared" si="66"/>
        <v>597.4812903225804</v>
      </c>
    </row>
    <row r="540" spans="1:26" ht="15.75">
      <c r="A540" s="66">
        <v>26</v>
      </c>
      <c r="B540" s="5" t="s">
        <v>410</v>
      </c>
      <c r="C540" s="10"/>
      <c r="D540" s="10"/>
      <c r="E540" s="10"/>
      <c r="F540" s="7" t="s">
        <v>234</v>
      </c>
      <c r="G540" s="22">
        <f t="shared" si="67"/>
        <v>1</v>
      </c>
      <c r="H540" s="20"/>
      <c r="I540" s="21"/>
      <c r="J540" s="20">
        <f t="shared" si="62"/>
        <v>0</v>
      </c>
      <c r="K540" s="21">
        <f t="shared" si="63"/>
        <v>0</v>
      </c>
      <c r="L540" s="64">
        <f t="shared" si="64"/>
        <v>0</v>
      </c>
      <c r="P540" s="17">
        <v>1</v>
      </c>
      <c r="T540" s="52">
        <f t="shared" si="68"/>
        <v>1</v>
      </c>
      <c r="U540" s="53">
        <f t="shared" si="65"/>
        <v>0</v>
      </c>
      <c r="Y540" s="83">
        <v>466.782258064516</v>
      </c>
      <c r="Z540" s="17">
        <f t="shared" si="66"/>
        <v>597.4812903225804</v>
      </c>
    </row>
    <row r="541" spans="1:26" ht="15.75">
      <c r="A541" s="66">
        <v>27</v>
      </c>
      <c r="B541" s="5" t="s">
        <v>412</v>
      </c>
      <c r="C541" s="10"/>
      <c r="D541" s="10"/>
      <c r="E541" s="10"/>
      <c r="F541" s="7" t="s">
        <v>234</v>
      </c>
      <c r="G541" s="22">
        <f t="shared" si="67"/>
        <v>2</v>
      </c>
      <c r="H541" s="20"/>
      <c r="I541" s="21"/>
      <c r="J541" s="20">
        <f t="shared" si="62"/>
        <v>0</v>
      </c>
      <c r="K541" s="21">
        <f t="shared" si="63"/>
        <v>0</v>
      </c>
      <c r="L541" s="64">
        <f t="shared" si="64"/>
        <v>0</v>
      </c>
      <c r="P541" s="17">
        <v>2</v>
      </c>
      <c r="T541" s="52">
        <f t="shared" si="68"/>
        <v>2</v>
      </c>
      <c r="U541" s="53">
        <f t="shared" si="65"/>
        <v>0</v>
      </c>
      <c r="Y541" s="83">
        <v>466.782258064516</v>
      </c>
      <c r="Z541" s="17">
        <f t="shared" si="66"/>
        <v>597.4812903225804</v>
      </c>
    </row>
    <row r="542" spans="1:26" ht="47.25">
      <c r="A542" s="66">
        <v>28</v>
      </c>
      <c r="B542" s="11" t="s">
        <v>146</v>
      </c>
      <c r="C542" s="11" t="s">
        <v>413</v>
      </c>
      <c r="D542" s="11"/>
      <c r="E542" s="11" t="s">
        <v>355</v>
      </c>
      <c r="F542" s="7" t="s">
        <v>234</v>
      </c>
      <c r="G542" s="22">
        <f t="shared" si="67"/>
        <v>3</v>
      </c>
      <c r="H542" s="20"/>
      <c r="I542" s="21"/>
      <c r="J542" s="20">
        <f t="shared" si="62"/>
        <v>0</v>
      </c>
      <c r="K542" s="21">
        <f t="shared" si="63"/>
        <v>0</v>
      </c>
      <c r="L542" s="64">
        <f t="shared" si="64"/>
        <v>0</v>
      </c>
      <c r="P542" s="17">
        <v>3</v>
      </c>
      <c r="T542" s="52">
        <f t="shared" si="68"/>
        <v>3</v>
      </c>
      <c r="U542" s="53">
        <f t="shared" si="65"/>
        <v>0</v>
      </c>
      <c r="Y542" s="83">
        <v>466.782258064516</v>
      </c>
      <c r="Z542" s="17">
        <f t="shared" si="66"/>
        <v>597.4812903225804</v>
      </c>
    </row>
    <row r="543" spans="1:26" ht="15.75">
      <c r="A543" s="66">
        <v>29</v>
      </c>
      <c r="B543" s="11" t="s">
        <v>414</v>
      </c>
      <c r="C543" s="10"/>
      <c r="D543" s="10"/>
      <c r="E543" s="10"/>
      <c r="F543" s="7" t="s">
        <v>234</v>
      </c>
      <c r="G543" s="22">
        <f t="shared" si="67"/>
        <v>3</v>
      </c>
      <c r="H543" s="20"/>
      <c r="I543" s="21"/>
      <c r="J543" s="20">
        <f t="shared" si="62"/>
        <v>0</v>
      </c>
      <c r="K543" s="21">
        <f t="shared" si="63"/>
        <v>0</v>
      </c>
      <c r="L543" s="64">
        <f t="shared" si="64"/>
        <v>0</v>
      </c>
      <c r="P543" s="17">
        <v>3</v>
      </c>
      <c r="T543" s="52">
        <f t="shared" si="68"/>
        <v>3</v>
      </c>
      <c r="U543" s="53">
        <f t="shared" si="65"/>
        <v>0</v>
      </c>
      <c r="Y543" s="83">
        <v>466.782258064516</v>
      </c>
      <c r="Z543" s="17">
        <f t="shared" si="66"/>
        <v>597.4812903225804</v>
      </c>
    </row>
    <row r="544" spans="1:26" ht="15.75">
      <c r="A544" s="66">
        <v>30</v>
      </c>
      <c r="B544" s="11" t="s">
        <v>415</v>
      </c>
      <c r="C544" s="10"/>
      <c r="D544" s="10"/>
      <c r="E544" s="10"/>
      <c r="F544" s="7" t="s">
        <v>234</v>
      </c>
      <c r="G544" s="22">
        <f t="shared" si="67"/>
        <v>7</v>
      </c>
      <c r="H544" s="20"/>
      <c r="I544" s="21"/>
      <c r="J544" s="20">
        <f t="shared" si="62"/>
        <v>0</v>
      </c>
      <c r="K544" s="21">
        <f t="shared" si="63"/>
        <v>0</v>
      </c>
      <c r="L544" s="64">
        <f t="shared" si="64"/>
        <v>0</v>
      </c>
      <c r="P544" s="17">
        <v>7</v>
      </c>
      <c r="T544" s="52">
        <f t="shared" si="68"/>
        <v>7</v>
      </c>
      <c r="U544" s="53">
        <f t="shared" si="65"/>
        <v>0</v>
      </c>
      <c r="Y544" s="83">
        <v>466.782258064516</v>
      </c>
      <c r="Z544" s="17">
        <f t="shared" si="66"/>
        <v>597.4812903225804</v>
      </c>
    </row>
    <row r="545" spans="1:26" ht="15.75">
      <c r="A545" s="66">
        <v>31</v>
      </c>
      <c r="B545" s="11" t="s">
        <v>416</v>
      </c>
      <c r="C545" s="10"/>
      <c r="D545" s="10"/>
      <c r="E545" s="10"/>
      <c r="F545" s="7" t="s">
        <v>234</v>
      </c>
      <c r="G545" s="22">
        <f t="shared" si="67"/>
        <v>2</v>
      </c>
      <c r="H545" s="20"/>
      <c r="I545" s="21"/>
      <c r="J545" s="20">
        <f t="shared" si="62"/>
        <v>0</v>
      </c>
      <c r="K545" s="21">
        <f t="shared" si="63"/>
        <v>0</v>
      </c>
      <c r="L545" s="64">
        <f t="shared" si="64"/>
        <v>0</v>
      </c>
      <c r="P545" s="17">
        <v>2</v>
      </c>
      <c r="T545" s="52">
        <f t="shared" si="68"/>
        <v>2</v>
      </c>
      <c r="U545" s="53">
        <f t="shared" si="65"/>
        <v>0</v>
      </c>
      <c r="Y545" s="83">
        <v>466.782258064516</v>
      </c>
      <c r="Z545" s="17">
        <f t="shared" si="66"/>
        <v>597.4812903225804</v>
      </c>
    </row>
    <row r="546" spans="1:26" ht="15.75">
      <c r="A546" s="66">
        <v>32</v>
      </c>
      <c r="B546" s="11" t="s">
        <v>417</v>
      </c>
      <c r="C546" s="10"/>
      <c r="D546" s="10"/>
      <c r="E546" s="10"/>
      <c r="F546" s="7" t="s">
        <v>234</v>
      </c>
      <c r="G546" s="22">
        <f t="shared" si="67"/>
        <v>3</v>
      </c>
      <c r="H546" s="20"/>
      <c r="I546" s="21"/>
      <c r="J546" s="20">
        <f t="shared" si="62"/>
        <v>0</v>
      </c>
      <c r="K546" s="21">
        <f t="shared" si="63"/>
        <v>0</v>
      </c>
      <c r="L546" s="64">
        <f t="shared" si="64"/>
        <v>0</v>
      </c>
      <c r="P546" s="17">
        <v>3</v>
      </c>
      <c r="T546" s="52">
        <f t="shared" si="68"/>
        <v>3</v>
      </c>
      <c r="U546" s="53">
        <f t="shared" si="65"/>
        <v>0</v>
      </c>
      <c r="Y546" s="83">
        <v>466.782258064516</v>
      </c>
      <c r="Z546" s="17">
        <f t="shared" si="66"/>
        <v>597.4812903225804</v>
      </c>
    </row>
    <row r="547" spans="1:26" ht="15.75">
      <c r="A547" s="66">
        <v>33</v>
      </c>
      <c r="B547" s="11" t="s">
        <v>418</v>
      </c>
      <c r="C547" s="10"/>
      <c r="D547" s="10"/>
      <c r="E547" s="10"/>
      <c r="F547" s="7" t="s">
        <v>234</v>
      </c>
      <c r="G547" s="22">
        <f t="shared" si="67"/>
        <v>4</v>
      </c>
      <c r="H547" s="20"/>
      <c r="I547" s="21"/>
      <c r="J547" s="20">
        <f t="shared" si="62"/>
        <v>0</v>
      </c>
      <c r="K547" s="21">
        <f t="shared" si="63"/>
        <v>0</v>
      </c>
      <c r="L547" s="64">
        <f t="shared" si="64"/>
        <v>0</v>
      </c>
      <c r="P547" s="17">
        <v>4</v>
      </c>
      <c r="T547" s="52">
        <f t="shared" si="68"/>
        <v>4</v>
      </c>
      <c r="U547" s="53">
        <f t="shared" si="65"/>
        <v>0</v>
      </c>
      <c r="Y547" s="83">
        <v>466.782258064516</v>
      </c>
      <c r="Z547" s="17">
        <f t="shared" si="66"/>
        <v>597.4812903225804</v>
      </c>
    </row>
    <row r="548" spans="1:26" ht="47.25">
      <c r="A548" s="66">
        <v>34</v>
      </c>
      <c r="B548" s="11" t="s">
        <v>147</v>
      </c>
      <c r="C548" s="11" t="s">
        <v>413</v>
      </c>
      <c r="D548" s="11"/>
      <c r="E548" s="11" t="s">
        <v>355</v>
      </c>
      <c r="F548" s="7" t="s">
        <v>234</v>
      </c>
      <c r="G548" s="22">
        <f t="shared" si="67"/>
        <v>2</v>
      </c>
      <c r="H548" s="20"/>
      <c r="I548" s="21"/>
      <c r="J548" s="20">
        <f t="shared" si="62"/>
        <v>0</v>
      </c>
      <c r="K548" s="21">
        <f t="shared" si="63"/>
        <v>0</v>
      </c>
      <c r="L548" s="64">
        <f t="shared" si="64"/>
        <v>0</v>
      </c>
      <c r="P548" s="17">
        <v>2</v>
      </c>
      <c r="T548" s="52">
        <f t="shared" si="68"/>
        <v>2</v>
      </c>
      <c r="U548" s="53">
        <f t="shared" si="65"/>
        <v>0</v>
      </c>
      <c r="Y548" s="83">
        <v>466.782258064516</v>
      </c>
      <c r="Z548" s="17">
        <f t="shared" si="66"/>
        <v>597.4812903225804</v>
      </c>
    </row>
    <row r="549" spans="1:26" ht="15.75">
      <c r="A549" s="66">
        <v>35</v>
      </c>
      <c r="B549" s="11" t="s">
        <v>4</v>
      </c>
      <c r="C549" s="10"/>
      <c r="D549" s="10"/>
      <c r="E549" s="10"/>
      <c r="F549" s="7" t="s">
        <v>234</v>
      </c>
      <c r="G549" s="22">
        <f t="shared" si="67"/>
        <v>1</v>
      </c>
      <c r="H549" s="20"/>
      <c r="I549" s="21"/>
      <c r="J549" s="20">
        <f t="shared" si="62"/>
        <v>0</v>
      </c>
      <c r="K549" s="21">
        <f t="shared" si="63"/>
        <v>0</v>
      </c>
      <c r="L549" s="64">
        <f t="shared" si="64"/>
        <v>0</v>
      </c>
      <c r="P549" s="17">
        <v>1</v>
      </c>
      <c r="T549" s="52">
        <f t="shared" si="68"/>
        <v>1</v>
      </c>
      <c r="U549" s="53">
        <f t="shared" si="65"/>
        <v>0</v>
      </c>
      <c r="Y549" s="83">
        <v>466.782258064516</v>
      </c>
      <c r="Z549" s="17">
        <f t="shared" si="66"/>
        <v>597.4812903225804</v>
      </c>
    </row>
    <row r="550" spans="1:26" ht="15.75">
      <c r="A550" s="66">
        <v>36</v>
      </c>
      <c r="B550" s="11" t="s">
        <v>23</v>
      </c>
      <c r="C550" s="10"/>
      <c r="D550" s="10"/>
      <c r="E550" s="10"/>
      <c r="F550" s="7" t="s">
        <v>234</v>
      </c>
      <c r="G550" s="22">
        <f t="shared" si="67"/>
        <v>1</v>
      </c>
      <c r="H550" s="20"/>
      <c r="I550" s="21"/>
      <c r="J550" s="20">
        <f t="shared" si="62"/>
        <v>0</v>
      </c>
      <c r="K550" s="21">
        <f t="shared" si="63"/>
        <v>0</v>
      </c>
      <c r="L550" s="64">
        <f t="shared" si="64"/>
        <v>0</v>
      </c>
      <c r="P550" s="17">
        <v>1</v>
      </c>
      <c r="T550" s="52">
        <f t="shared" si="68"/>
        <v>1</v>
      </c>
      <c r="U550" s="53">
        <f t="shared" si="65"/>
        <v>0</v>
      </c>
      <c r="Y550" s="83">
        <v>466.782258064516</v>
      </c>
      <c r="Z550" s="17">
        <f t="shared" si="66"/>
        <v>597.4812903225804</v>
      </c>
    </row>
    <row r="551" spans="1:26" ht="47.25">
      <c r="A551" s="66">
        <v>37</v>
      </c>
      <c r="B551" s="11" t="s">
        <v>148</v>
      </c>
      <c r="C551" s="11" t="s">
        <v>413</v>
      </c>
      <c r="D551" s="11"/>
      <c r="E551" s="11" t="s">
        <v>355</v>
      </c>
      <c r="F551" s="7" t="s">
        <v>234</v>
      </c>
      <c r="G551" s="22">
        <f t="shared" si="67"/>
        <v>1</v>
      </c>
      <c r="H551" s="20"/>
      <c r="I551" s="21"/>
      <c r="J551" s="20">
        <f t="shared" si="62"/>
        <v>0</v>
      </c>
      <c r="K551" s="21">
        <f t="shared" si="63"/>
        <v>0</v>
      </c>
      <c r="L551" s="64">
        <f t="shared" si="64"/>
        <v>0</v>
      </c>
      <c r="P551" s="17">
        <v>1</v>
      </c>
      <c r="T551" s="52">
        <f t="shared" si="68"/>
        <v>1</v>
      </c>
      <c r="U551" s="53">
        <f t="shared" si="65"/>
        <v>0</v>
      </c>
      <c r="Y551" s="83">
        <v>466.782258064516</v>
      </c>
      <c r="Z551" s="17">
        <f t="shared" si="66"/>
        <v>597.4812903225804</v>
      </c>
    </row>
    <row r="552" spans="1:26" ht="47.25">
      <c r="A552" s="66">
        <v>38</v>
      </c>
      <c r="B552" s="11" t="s">
        <v>94</v>
      </c>
      <c r="C552" s="11" t="s">
        <v>413</v>
      </c>
      <c r="D552" s="11"/>
      <c r="E552" s="11" t="s">
        <v>355</v>
      </c>
      <c r="F552" s="7" t="s">
        <v>234</v>
      </c>
      <c r="G552" s="22">
        <f t="shared" si="67"/>
        <v>1</v>
      </c>
      <c r="H552" s="20"/>
      <c r="I552" s="21"/>
      <c r="J552" s="20">
        <f t="shared" si="62"/>
        <v>0</v>
      </c>
      <c r="K552" s="21">
        <f t="shared" si="63"/>
        <v>0</v>
      </c>
      <c r="L552" s="64">
        <f t="shared" si="64"/>
        <v>0</v>
      </c>
      <c r="P552" s="17">
        <v>1</v>
      </c>
      <c r="T552" s="52">
        <f t="shared" si="68"/>
        <v>1</v>
      </c>
      <c r="U552" s="53">
        <f t="shared" si="65"/>
        <v>0</v>
      </c>
      <c r="Y552" s="83">
        <v>466.782258064516</v>
      </c>
      <c r="Z552" s="17">
        <f t="shared" si="66"/>
        <v>597.4812903225804</v>
      </c>
    </row>
    <row r="553" spans="1:26" ht="15.75">
      <c r="A553" s="66">
        <v>39</v>
      </c>
      <c r="B553" s="6" t="s">
        <v>419</v>
      </c>
      <c r="C553" s="10"/>
      <c r="D553" s="10"/>
      <c r="E553" s="10"/>
      <c r="F553" s="7" t="s">
        <v>234</v>
      </c>
      <c r="G553" s="22">
        <f t="shared" si="67"/>
        <v>1</v>
      </c>
      <c r="H553" s="20"/>
      <c r="I553" s="21"/>
      <c r="J553" s="20">
        <f t="shared" si="62"/>
        <v>0</v>
      </c>
      <c r="K553" s="21">
        <f t="shared" si="63"/>
        <v>0</v>
      </c>
      <c r="L553" s="64">
        <f t="shared" si="64"/>
        <v>0</v>
      </c>
      <c r="P553" s="17">
        <v>1</v>
      </c>
      <c r="T553" s="52">
        <f t="shared" si="68"/>
        <v>1</v>
      </c>
      <c r="U553" s="53">
        <f t="shared" si="65"/>
        <v>0</v>
      </c>
      <c r="Y553" s="83">
        <v>466.782258064516</v>
      </c>
      <c r="Z553" s="17">
        <f t="shared" si="66"/>
        <v>597.4812903225804</v>
      </c>
    </row>
    <row r="554" spans="1:26" ht="15.75">
      <c r="A554" s="66">
        <v>40</v>
      </c>
      <c r="B554" s="11" t="s">
        <v>420</v>
      </c>
      <c r="C554" s="11" t="s">
        <v>336</v>
      </c>
      <c r="D554" s="11"/>
      <c r="E554" s="10" t="s">
        <v>330</v>
      </c>
      <c r="F554" s="7" t="s">
        <v>234</v>
      </c>
      <c r="G554" s="22">
        <f t="shared" si="67"/>
        <v>1</v>
      </c>
      <c r="H554" s="20"/>
      <c r="I554" s="21"/>
      <c r="J554" s="20">
        <f t="shared" si="62"/>
        <v>0</v>
      </c>
      <c r="K554" s="21">
        <f t="shared" si="63"/>
        <v>0</v>
      </c>
      <c r="L554" s="64">
        <f t="shared" si="64"/>
        <v>0</v>
      </c>
      <c r="P554" s="17">
        <v>1</v>
      </c>
      <c r="T554" s="52">
        <f t="shared" si="68"/>
        <v>1</v>
      </c>
      <c r="U554" s="53">
        <f t="shared" si="65"/>
        <v>0</v>
      </c>
      <c r="Y554" s="83">
        <v>1453.3629032258066</v>
      </c>
      <c r="Z554" s="17">
        <f t="shared" si="66"/>
        <v>1860.3045161290324</v>
      </c>
    </row>
    <row r="555" spans="1:26" ht="15.75">
      <c r="A555" s="66">
        <v>41</v>
      </c>
      <c r="B555" s="11" t="s">
        <v>7</v>
      </c>
      <c r="C555" s="10" t="s">
        <v>329</v>
      </c>
      <c r="D555" s="10"/>
      <c r="E555" s="10"/>
      <c r="F555" s="7" t="s">
        <v>234</v>
      </c>
      <c r="G555" s="22">
        <f t="shared" si="67"/>
        <v>1</v>
      </c>
      <c r="H555" s="20"/>
      <c r="I555" s="21"/>
      <c r="J555" s="20">
        <f t="shared" si="62"/>
        <v>0</v>
      </c>
      <c r="K555" s="21">
        <f t="shared" si="63"/>
        <v>0</v>
      </c>
      <c r="L555" s="64">
        <f t="shared" si="64"/>
        <v>0</v>
      </c>
      <c r="P555" s="17">
        <v>1</v>
      </c>
      <c r="T555" s="52">
        <f t="shared" si="68"/>
        <v>1</v>
      </c>
      <c r="U555" s="53">
        <f t="shared" si="65"/>
        <v>0</v>
      </c>
      <c r="Y555" s="83">
        <v>1635.032258064516</v>
      </c>
      <c r="Z555" s="17">
        <f t="shared" si="66"/>
        <v>2092.841290322581</v>
      </c>
    </row>
    <row r="556" spans="1:26" ht="15.75">
      <c r="A556" s="66">
        <v>42</v>
      </c>
      <c r="B556" s="11" t="s">
        <v>421</v>
      </c>
      <c r="C556" s="10" t="s">
        <v>355</v>
      </c>
      <c r="D556" s="10"/>
      <c r="E556" s="10"/>
      <c r="F556" s="7" t="s">
        <v>234</v>
      </c>
      <c r="G556" s="22">
        <f t="shared" si="67"/>
        <v>1</v>
      </c>
      <c r="H556" s="20"/>
      <c r="I556" s="21"/>
      <c r="J556" s="20">
        <f t="shared" si="62"/>
        <v>0</v>
      </c>
      <c r="K556" s="21">
        <f t="shared" si="63"/>
        <v>0</v>
      </c>
      <c r="L556" s="64">
        <f t="shared" si="64"/>
        <v>0</v>
      </c>
      <c r="P556" s="17">
        <v>1</v>
      </c>
      <c r="T556" s="52">
        <f t="shared" si="68"/>
        <v>1</v>
      </c>
      <c r="U556" s="53">
        <f t="shared" si="65"/>
        <v>0</v>
      </c>
      <c r="Y556" s="83">
        <v>1635.032258064516</v>
      </c>
      <c r="Z556" s="17">
        <f t="shared" si="66"/>
        <v>2092.841290322581</v>
      </c>
    </row>
    <row r="557" spans="1:26" ht="15.75">
      <c r="A557" s="66">
        <v>43</v>
      </c>
      <c r="B557" s="11" t="s">
        <v>422</v>
      </c>
      <c r="C557" s="10" t="s">
        <v>329</v>
      </c>
      <c r="D557" s="10"/>
      <c r="E557" s="10"/>
      <c r="F557" s="7" t="s">
        <v>234</v>
      </c>
      <c r="G557" s="22">
        <f t="shared" si="67"/>
        <v>1</v>
      </c>
      <c r="H557" s="20"/>
      <c r="I557" s="21"/>
      <c r="J557" s="20">
        <f t="shared" si="62"/>
        <v>0</v>
      </c>
      <c r="K557" s="21">
        <f t="shared" si="63"/>
        <v>0</v>
      </c>
      <c r="L557" s="64">
        <f t="shared" si="64"/>
        <v>0</v>
      </c>
      <c r="P557" s="17">
        <v>1</v>
      </c>
      <c r="T557" s="52">
        <f t="shared" si="68"/>
        <v>1</v>
      </c>
      <c r="U557" s="53">
        <f t="shared" si="65"/>
        <v>0</v>
      </c>
      <c r="Y557" s="83">
        <v>1635.032258064516</v>
      </c>
      <c r="Z557" s="17">
        <f t="shared" si="66"/>
        <v>2092.841290322581</v>
      </c>
    </row>
    <row r="558" spans="1:26" ht="15.75">
      <c r="A558" s="66">
        <v>44</v>
      </c>
      <c r="B558" s="11" t="s">
        <v>8</v>
      </c>
      <c r="C558" s="10" t="s">
        <v>355</v>
      </c>
      <c r="D558" s="10"/>
      <c r="E558" s="10"/>
      <c r="F558" s="7" t="s">
        <v>234</v>
      </c>
      <c r="G558" s="22">
        <f t="shared" si="67"/>
        <v>3</v>
      </c>
      <c r="H558" s="20"/>
      <c r="I558" s="21"/>
      <c r="J558" s="20">
        <f t="shared" si="62"/>
        <v>0</v>
      </c>
      <c r="K558" s="21">
        <f t="shared" si="63"/>
        <v>0</v>
      </c>
      <c r="L558" s="64">
        <f t="shared" si="64"/>
        <v>0</v>
      </c>
      <c r="P558" s="17">
        <v>3</v>
      </c>
      <c r="T558" s="52">
        <f t="shared" si="68"/>
        <v>3</v>
      </c>
      <c r="U558" s="53">
        <f t="shared" si="65"/>
        <v>0</v>
      </c>
      <c r="Y558" s="83">
        <v>1635.032258064516</v>
      </c>
      <c r="Z558" s="17">
        <f t="shared" si="66"/>
        <v>2092.841290322581</v>
      </c>
    </row>
    <row r="559" spans="1:26" ht="15.75">
      <c r="A559" s="66">
        <v>45</v>
      </c>
      <c r="B559" s="11" t="s">
        <v>423</v>
      </c>
      <c r="C559" s="10" t="s">
        <v>336</v>
      </c>
      <c r="D559" s="10"/>
      <c r="E559" s="10" t="s">
        <v>355</v>
      </c>
      <c r="F559" s="7" t="s">
        <v>239</v>
      </c>
      <c r="G559" s="22">
        <f t="shared" si="67"/>
        <v>590</v>
      </c>
      <c r="H559" s="20"/>
      <c r="I559" s="21"/>
      <c r="J559" s="20">
        <f t="shared" si="62"/>
        <v>0</v>
      </c>
      <c r="K559" s="21">
        <f t="shared" si="63"/>
        <v>0</v>
      </c>
      <c r="L559" s="64">
        <f t="shared" si="64"/>
        <v>0</v>
      </c>
      <c r="P559" s="17">
        <v>590</v>
      </c>
      <c r="T559" s="52">
        <f t="shared" si="68"/>
        <v>590</v>
      </c>
      <c r="U559" s="53">
        <f t="shared" si="65"/>
        <v>0</v>
      </c>
      <c r="Y559" s="83">
        <v>145.3365122224456</v>
      </c>
      <c r="Z559" s="17">
        <f t="shared" si="66"/>
        <v>186.03073564473038</v>
      </c>
    </row>
    <row r="560" spans="1:26" ht="15.75">
      <c r="A560" s="66">
        <v>46</v>
      </c>
      <c r="B560" s="11" t="s">
        <v>424</v>
      </c>
      <c r="C560" s="10" t="s">
        <v>355</v>
      </c>
      <c r="D560" s="10"/>
      <c r="E560" s="10"/>
      <c r="F560" s="7" t="s">
        <v>239</v>
      </c>
      <c r="G560" s="22">
        <f t="shared" si="67"/>
        <v>230</v>
      </c>
      <c r="H560" s="20"/>
      <c r="I560" s="21"/>
      <c r="J560" s="20">
        <f t="shared" si="62"/>
        <v>0</v>
      </c>
      <c r="K560" s="21">
        <f t="shared" si="63"/>
        <v>0</v>
      </c>
      <c r="L560" s="64">
        <f t="shared" si="64"/>
        <v>0</v>
      </c>
      <c r="P560" s="17">
        <v>230</v>
      </c>
      <c r="T560" s="52">
        <f t="shared" si="68"/>
        <v>230</v>
      </c>
      <c r="U560" s="53">
        <f t="shared" si="65"/>
        <v>0</v>
      </c>
      <c r="Y560" s="83">
        <v>163.50357625025134</v>
      </c>
      <c r="Z560" s="17">
        <f t="shared" si="66"/>
        <v>209.28457760032174</v>
      </c>
    </row>
    <row r="561" spans="1:26" ht="15.75">
      <c r="A561" s="66">
        <v>47</v>
      </c>
      <c r="B561" s="11" t="s">
        <v>425</v>
      </c>
      <c r="C561" s="10" t="s">
        <v>355</v>
      </c>
      <c r="D561" s="10"/>
      <c r="E561" s="10"/>
      <c r="F561" s="7" t="s">
        <v>239</v>
      </c>
      <c r="G561" s="22">
        <f t="shared" si="67"/>
        <v>15</v>
      </c>
      <c r="H561" s="20"/>
      <c r="I561" s="21"/>
      <c r="J561" s="20">
        <f t="shared" si="62"/>
        <v>0</v>
      </c>
      <c r="K561" s="21">
        <f t="shared" si="63"/>
        <v>0</v>
      </c>
      <c r="L561" s="64">
        <f t="shared" si="64"/>
        <v>0</v>
      </c>
      <c r="P561" s="17">
        <v>15</v>
      </c>
      <c r="T561" s="52">
        <f t="shared" si="68"/>
        <v>15</v>
      </c>
      <c r="U561" s="53">
        <f t="shared" si="65"/>
        <v>0</v>
      </c>
      <c r="Y561" s="83">
        <v>181.67064027805705</v>
      </c>
      <c r="Z561" s="17">
        <f t="shared" si="66"/>
        <v>232.53841955591304</v>
      </c>
    </row>
    <row r="562" spans="1:26" ht="15.75">
      <c r="A562" s="66">
        <v>48</v>
      </c>
      <c r="B562" s="11" t="s">
        <v>426</v>
      </c>
      <c r="C562" s="10" t="s">
        <v>355</v>
      </c>
      <c r="D562" s="10"/>
      <c r="E562" s="10"/>
      <c r="F562" s="7" t="s">
        <v>239</v>
      </c>
      <c r="G562" s="22">
        <f t="shared" si="67"/>
        <v>15</v>
      </c>
      <c r="H562" s="20"/>
      <c r="I562" s="21"/>
      <c r="J562" s="20">
        <f t="shared" si="62"/>
        <v>0</v>
      </c>
      <c r="K562" s="21">
        <f t="shared" si="63"/>
        <v>0</v>
      </c>
      <c r="L562" s="64">
        <f t="shared" si="64"/>
        <v>0</v>
      </c>
      <c r="P562" s="17">
        <v>15</v>
      </c>
      <c r="T562" s="52">
        <f t="shared" si="68"/>
        <v>15</v>
      </c>
      <c r="U562" s="53">
        <f t="shared" si="65"/>
        <v>0</v>
      </c>
      <c r="Y562" s="83">
        <v>199.83770430586273</v>
      </c>
      <c r="Z562" s="17">
        <f t="shared" si="66"/>
        <v>255.7922615115043</v>
      </c>
    </row>
    <row r="563" spans="1:26" ht="15.75">
      <c r="A563" s="66">
        <v>49</v>
      </c>
      <c r="B563" s="11" t="s">
        <v>427</v>
      </c>
      <c r="C563" s="10" t="s">
        <v>355</v>
      </c>
      <c r="D563" s="10"/>
      <c r="E563" s="10"/>
      <c r="F563" s="7" t="s">
        <v>239</v>
      </c>
      <c r="G563" s="22">
        <f t="shared" si="67"/>
        <v>15</v>
      </c>
      <c r="H563" s="20"/>
      <c r="I563" s="21"/>
      <c r="J563" s="20">
        <f t="shared" si="62"/>
        <v>0</v>
      </c>
      <c r="K563" s="21">
        <f t="shared" si="63"/>
        <v>0</v>
      </c>
      <c r="L563" s="64">
        <f t="shared" si="64"/>
        <v>0</v>
      </c>
      <c r="P563" s="17">
        <v>15</v>
      </c>
      <c r="T563" s="52">
        <f t="shared" si="68"/>
        <v>15</v>
      </c>
      <c r="U563" s="53">
        <f t="shared" si="65"/>
        <v>0</v>
      </c>
      <c r="Y563" s="83">
        <v>218.00476833366844</v>
      </c>
      <c r="Z563" s="17">
        <f t="shared" si="66"/>
        <v>279.0461034670956</v>
      </c>
    </row>
    <row r="564" spans="1:26" ht="15.75">
      <c r="A564" s="66">
        <v>50</v>
      </c>
      <c r="B564" s="11" t="s">
        <v>428</v>
      </c>
      <c r="C564" s="10" t="s">
        <v>329</v>
      </c>
      <c r="D564" s="10"/>
      <c r="E564" s="10" t="s">
        <v>330</v>
      </c>
      <c r="F564" s="7" t="s">
        <v>239</v>
      </c>
      <c r="G564" s="22">
        <f t="shared" si="67"/>
        <v>15</v>
      </c>
      <c r="H564" s="20"/>
      <c r="I564" s="21"/>
      <c r="J564" s="20">
        <f t="shared" si="62"/>
        <v>0</v>
      </c>
      <c r="K564" s="21">
        <f t="shared" si="63"/>
        <v>0</v>
      </c>
      <c r="L564" s="64">
        <f t="shared" si="64"/>
        <v>0</v>
      </c>
      <c r="P564" s="17">
        <v>15</v>
      </c>
      <c r="T564" s="52">
        <f t="shared" si="68"/>
        <v>15</v>
      </c>
      <c r="U564" s="53">
        <f t="shared" si="65"/>
        <v>0</v>
      </c>
      <c r="Y564" s="83">
        <v>236.17183236147415</v>
      </c>
      <c r="Z564" s="17">
        <f t="shared" si="66"/>
        <v>302.2999454226869</v>
      </c>
    </row>
    <row r="565" spans="1:26" ht="15.75">
      <c r="A565" s="66">
        <v>51</v>
      </c>
      <c r="B565" s="11" t="s">
        <v>429</v>
      </c>
      <c r="C565" s="10" t="s">
        <v>355</v>
      </c>
      <c r="D565" s="10"/>
      <c r="E565" s="10" t="s">
        <v>347</v>
      </c>
      <c r="F565" s="7" t="s">
        <v>239</v>
      </c>
      <c r="G565" s="22">
        <f t="shared" si="67"/>
        <v>75</v>
      </c>
      <c r="H565" s="20"/>
      <c r="I565" s="21"/>
      <c r="J565" s="20">
        <f t="shared" si="62"/>
        <v>0</v>
      </c>
      <c r="K565" s="21">
        <f t="shared" si="63"/>
        <v>0</v>
      </c>
      <c r="L565" s="64">
        <f t="shared" si="64"/>
        <v>0</v>
      </c>
      <c r="P565" s="17">
        <v>75</v>
      </c>
      <c r="T565" s="52">
        <f t="shared" si="68"/>
        <v>75</v>
      </c>
      <c r="U565" s="53">
        <f t="shared" si="65"/>
        <v>0</v>
      </c>
      <c r="Y565" s="83">
        <v>254.33889638927982</v>
      </c>
      <c r="Z565" s="17">
        <f t="shared" si="66"/>
        <v>325.55378737827823</v>
      </c>
    </row>
    <row r="566" spans="1:26" ht="15.75">
      <c r="A566" s="66">
        <v>52</v>
      </c>
      <c r="B566" s="11" t="s">
        <v>430</v>
      </c>
      <c r="C566" s="10" t="s">
        <v>355</v>
      </c>
      <c r="D566" s="10"/>
      <c r="E566" s="10"/>
      <c r="F566" s="7" t="s">
        <v>239</v>
      </c>
      <c r="G566" s="22">
        <f t="shared" si="67"/>
        <v>15</v>
      </c>
      <c r="H566" s="20"/>
      <c r="I566" s="21"/>
      <c r="J566" s="20">
        <f t="shared" si="62"/>
        <v>0</v>
      </c>
      <c r="K566" s="21">
        <f t="shared" si="63"/>
        <v>0</v>
      </c>
      <c r="L566" s="64">
        <f t="shared" si="64"/>
        <v>0</v>
      </c>
      <c r="P566" s="17">
        <v>15</v>
      </c>
      <c r="T566" s="52">
        <f t="shared" si="68"/>
        <v>15</v>
      </c>
      <c r="U566" s="53">
        <f t="shared" si="65"/>
        <v>0</v>
      </c>
      <c r="Y566" s="83">
        <v>272.50596041708553</v>
      </c>
      <c r="Z566" s="17">
        <f t="shared" si="66"/>
        <v>348.80762933386944</v>
      </c>
    </row>
    <row r="567" spans="1:26" ht="49.5" customHeight="1">
      <c r="A567" s="66">
        <v>53</v>
      </c>
      <c r="B567" s="11" t="s">
        <v>149</v>
      </c>
      <c r="C567" s="11" t="s">
        <v>431</v>
      </c>
      <c r="D567" s="11"/>
      <c r="E567" s="11" t="s">
        <v>390</v>
      </c>
      <c r="F567" s="7" t="s">
        <v>239</v>
      </c>
      <c r="G567" s="22">
        <f t="shared" si="67"/>
        <v>6450</v>
      </c>
      <c r="H567" s="20"/>
      <c r="I567" s="21"/>
      <c r="J567" s="20">
        <f t="shared" si="62"/>
        <v>0</v>
      </c>
      <c r="K567" s="21">
        <f t="shared" si="63"/>
        <v>0</v>
      </c>
      <c r="L567" s="64">
        <f t="shared" si="64"/>
        <v>0</v>
      </c>
      <c r="P567" s="17">
        <v>6450</v>
      </c>
      <c r="T567" s="52">
        <f t="shared" si="68"/>
        <v>6450</v>
      </c>
      <c r="U567" s="53">
        <f t="shared" si="65"/>
        <v>0</v>
      </c>
      <c r="Y567" s="83">
        <v>23.338982563984718</v>
      </c>
      <c r="Z567" s="17">
        <f t="shared" si="66"/>
        <v>29.873897681900438</v>
      </c>
    </row>
    <row r="568" spans="1:26" ht="59.25" customHeight="1">
      <c r="A568" s="66">
        <v>54</v>
      </c>
      <c r="B568" s="11" t="s">
        <v>512</v>
      </c>
      <c r="C568" s="11" t="s">
        <v>433</v>
      </c>
      <c r="D568" s="11"/>
      <c r="E568" s="11" t="s">
        <v>390</v>
      </c>
      <c r="F568" s="7" t="s">
        <v>249</v>
      </c>
      <c r="G568" s="22">
        <f t="shared" si="67"/>
        <v>71</v>
      </c>
      <c r="H568" s="20"/>
      <c r="I568" s="20"/>
      <c r="J568" s="20">
        <f t="shared" si="62"/>
        <v>0</v>
      </c>
      <c r="K568" s="21">
        <f t="shared" si="63"/>
        <v>0</v>
      </c>
      <c r="L568" s="64">
        <f t="shared" si="64"/>
        <v>0</v>
      </c>
      <c r="P568" s="17">
        <v>71</v>
      </c>
      <c r="T568" s="52">
        <f t="shared" si="68"/>
        <v>71</v>
      </c>
      <c r="U568" s="53">
        <f t="shared" si="65"/>
        <v>0</v>
      </c>
      <c r="Y568" s="83">
        <v>280.06779076781663</v>
      </c>
      <c r="Z568" s="17">
        <f t="shared" si="66"/>
        <v>358.4867721828053</v>
      </c>
    </row>
    <row r="569" spans="1:26" ht="18" customHeight="1">
      <c r="A569" s="66">
        <v>55</v>
      </c>
      <c r="B569" s="11" t="s">
        <v>434</v>
      </c>
      <c r="C569" s="10"/>
      <c r="D569" s="10"/>
      <c r="E569" s="10" t="s">
        <v>355</v>
      </c>
      <c r="F569" s="7" t="s">
        <v>234</v>
      </c>
      <c r="G569" s="22">
        <f t="shared" si="67"/>
        <v>356</v>
      </c>
      <c r="H569" s="20"/>
      <c r="I569" s="20"/>
      <c r="J569" s="20">
        <f t="shared" si="62"/>
        <v>0</v>
      </c>
      <c r="K569" s="21">
        <f t="shared" si="63"/>
        <v>0</v>
      </c>
      <c r="L569" s="64">
        <f t="shared" si="64"/>
        <v>0</v>
      </c>
      <c r="P569" s="17">
        <v>356</v>
      </c>
      <c r="T569" s="52">
        <f t="shared" si="68"/>
        <v>356</v>
      </c>
      <c r="U569" s="53">
        <f t="shared" si="65"/>
        <v>0</v>
      </c>
      <c r="Y569" s="83">
        <v>120.96774193548387</v>
      </c>
      <c r="Z569" s="17">
        <f t="shared" si="66"/>
        <v>154.83870967741936</v>
      </c>
    </row>
    <row r="570" spans="1:26" ht="15.75">
      <c r="A570" s="66">
        <v>56</v>
      </c>
      <c r="B570" s="11" t="s">
        <v>435</v>
      </c>
      <c r="C570" s="10"/>
      <c r="D570" s="10"/>
      <c r="E570" s="10" t="s">
        <v>355</v>
      </c>
      <c r="F570" s="7" t="s">
        <v>234</v>
      </c>
      <c r="G570" s="22">
        <f t="shared" si="67"/>
        <v>356</v>
      </c>
      <c r="H570" s="20"/>
      <c r="I570" s="20"/>
      <c r="J570" s="20">
        <f t="shared" si="62"/>
        <v>0</v>
      </c>
      <c r="K570" s="21">
        <f t="shared" si="63"/>
        <v>0</v>
      </c>
      <c r="L570" s="64">
        <f t="shared" si="64"/>
        <v>0</v>
      </c>
      <c r="P570" s="17">
        <v>356</v>
      </c>
      <c r="T570" s="52">
        <f t="shared" si="68"/>
        <v>356</v>
      </c>
      <c r="U570" s="53">
        <f t="shared" si="65"/>
        <v>0</v>
      </c>
      <c r="Y570" s="83">
        <v>40.32258064516129</v>
      </c>
      <c r="Z570" s="17">
        <f t="shared" si="66"/>
        <v>51.61290322580645</v>
      </c>
    </row>
    <row r="571" spans="1:26" ht="15.75">
      <c r="A571" s="66">
        <v>57</v>
      </c>
      <c r="B571" s="11" t="s">
        <v>150</v>
      </c>
      <c r="C571" s="11"/>
      <c r="D571" s="11"/>
      <c r="E571" s="11" t="s">
        <v>355</v>
      </c>
      <c r="F571" s="7" t="s">
        <v>239</v>
      </c>
      <c r="G571" s="22">
        <f t="shared" si="67"/>
        <v>6450</v>
      </c>
      <c r="H571" s="20"/>
      <c r="I571" s="20"/>
      <c r="J571" s="20">
        <f aca="true" t="shared" si="69" ref="J571:J634">G571*H571</f>
        <v>0</v>
      </c>
      <c r="K571" s="21">
        <f t="shared" si="63"/>
        <v>0</v>
      </c>
      <c r="L571" s="64">
        <f t="shared" si="64"/>
        <v>0</v>
      </c>
      <c r="P571" s="17">
        <v>6450</v>
      </c>
      <c r="T571" s="52">
        <f t="shared" si="68"/>
        <v>6450</v>
      </c>
      <c r="U571" s="53">
        <f t="shared" si="65"/>
        <v>0</v>
      </c>
      <c r="Y571" s="83">
        <v>14</v>
      </c>
      <c r="Z571" s="17">
        <f t="shared" si="66"/>
        <v>17.92</v>
      </c>
    </row>
    <row r="572" spans="1:26" ht="48" customHeight="1">
      <c r="A572" s="66">
        <v>58</v>
      </c>
      <c r="B572" s="11" t="s">
        <v>98</v>
      </c>
      <c r="C572" s="11" t="s">
        <v>348</v>
      </c>
      <c r="D572" s="11" t="s">
        <v>437</v>
      </c>
      <c r="E572" s="10" t="s">
        <v>350</v>
      </c>
      <c r="F572" s="7" t="s">
        <v>234</v>
      </c>
      <c r="G572" s="22">
        <f t="shared" si="67"/>
        <v>1</v>
      </c>
      <c r="H572" s="20"/>
      <c r="I572" s="20"/>
      <c r="J572" s="20">
        <f t="shared" si="69"/>
        <v>0</v>
      </c>
      <c r="K572" s="21">
        <f t="shared" si="63"/>
        <v>0</v>
      </c>
      <c r="L572" s="64">
        <f t="shared" si="64"/>
        <v>0</v>
      </c>
      <c r="P572" s="17">
        <v>1</v>
      </c>
      <c r="T572" s="52">
        <f t="shared" si="68"/>
        <v>1</v>
      </c>
      <c r="U572" s="53">
        <f t="shared" si="65"/>
        <v>0</v>
      </c>
      <c r="Y572" s="83">
        <v>545.0119208341711</v>
      </c>
      <c r="Z572" s="17">
        <f t="shared" si="66"/>
        <v>697.615258667739</v>
      </c>
    </row>
    <row r="573" spans="1:26" ht="15.75" customHeight="1">
      <c r="A573" s="66">
        <v>59</v>
      </c>
      <c r="B573" s="5" t="s">
        <v>99</v>
      </c>
      <c r="C573" s="11" t="s">
        <v>353</v>
      </c>
      <c r="D573" s="11" t="s">
        <v>369</v>
      </c>
      <c r="E573" s="11" t="s">
        <v>355</v>
      </c>
      <c r="F573" s="7" t="s">
        <v>234</v>
      </c>
      <c r="G573" s="22">
        <f t="shared" si="67"/>
        <v>2</v>
      </c>
      <c r="H573" s="20"/>
      <c r="I573" s="20"/>
      <c r="J573" s="20">
        <f t="shared" si="69"/>
        <v>0</v>
      </c>
      <c r="K573" s="21">
        <f t="shared" si="63"/>
        <v>0</v>
      </c>
      <c r="L573" s="64">
        <f t="shared" si="64"/>
        <v>0</v>
      </c>
      <c r="P573" s="17">
        <v>2</v>
      </c>
      <c r="T573" s="52">
        <f t="shared" si="68"/>
        <v>2</v>
      </c>
      <c r="U573" s="53">
        <f t="shared" si="65"/>
        <v>0</v>
      </c>
      <c r="Y573" s="83">
        <v>227.0883003475713</v>
      </c>
      <c r="Z573" s="17">
        <f t="shared" si="66"/>
        <v>290.67302444489127</v>
      </c>
    </row>
    <row r="574" spans="1:26" ht="15.75">
      <c r="A574" s="66">
        <v>60</v>
      </c>
      <c r="B574" s="5" t="s">
        <v>162</v>
      </c>
      <c r="C574" s="11" t="s">
        <v>439</v>
      </c>
      <c r="D574" s="11" t="s">
        <v>441</v>
      </c>
      <c r="E574" s="11" t="s">
        <v>355</v>
      </c>
      <c r="F574" s="7" t="s">
        <v>234</v>
      </c>
      <c r="G574" s="22">
        <f t="shared" si="67"/>
        <v>8</v>
      </c>
      <c r="H574" s="20"/>
      <c r="I574" s="20"/>
      <c r="J574" s="20">
        <f t="shared" si="69"/>
        <v>0</v>
      </c>
      <c r="K574" s="21">
        <f t="shared" si="63"/>
        <v>0</v>
      </c>
      <c r="L574" s="64">
        <f t="shared" si="64"/>
        <v>0</v>
      </c>
      <c r="P574" s="17">
        <v>8</v>
      </c>
      <c r="T574" s="52">
        <f t="shared" si="68"/>
        <v>8</v>
      </c>
      <c r="U574" s="53">
        <f t="shared" si="65"/>
        <v>0</v>
      </c>
      <c r="Y574" s="83">
        <v>46.677965127969436</v>
      </c>
      <c r="Z574" s="17">
        <f t="shared" si="66"/>
        <v>59.74779536380088</v>
      </c>
    </row>
    <row r="575" spans="1:26" ht="15.75">
      <c r="A575" s="66">
        <v>61</v>
      </c>
      <c r="B575" s="10" t="s">
        <v>442</v>
      </c>
      <c r="C575" s="10"/>
      <c r="D575" s="10" t="s">
        <v>443</v>
      </c>
      <c r="E575" s="10"/>
      <c r="F575" s="7" t="s">
        <v>234</v>
      </c>
      <c r="G575" s="22">
        <f t="shared" si="67"/>
        <v>218</v>
      </c>
      <c r="H575" s="20"/>
      <c r="I575" s="20"/>
      <c r="J575" s="20">
        <f t="shared" si="69"/>
        <v>0</v>
      </c>
      <c r="K575" s="21">
        <f t="shared" si="63"/>
        <v>0</v>
      </c>
      <c r="L575" s="64">
        <f t="shared" si="64"/>
        <v>0</v>
      </c>
      <c r="P575" s="17">
        <v>218</v>
      </c>
      <c r="T575" s="52">
        <f t="shared" si="68"/>
        <v>218</v>
      </c>
      <c r="U575" s="53">
        <f t="shared" si="65"/>
        <v>0</v>
      </c>
      <c r="Y575" s="83">
        <v>46.677965127969436</v>
      </c>
      <c r="Z575" s="17">
        <f t="shared" si="66"/>
        <v>59.747795363800876</v>
      </c>
    </row>
    <row r="576" spans="1:26" ht="15.75" customHeight="1">
      <c r="A576" s="66">
        <v>62</v>
      </c>
      <c r="B576" s="5" t="s">
        <v>101</v>
      </c>
      <c r="C576" s="11" t="s">
        <v>357</v>
      </c>
      <c r="D576" s="11" t="s">
        <v>358</v>
      </c>
      <c r="E576" s="11" t="s">
        <v>355</v>
      </c>
      <c r="F576" s="7" t="s">
        <v>234</v>
      </c>
      <c r="G576" s="22">
        <f t="shared" si="67"/>
        <v>167</v>
      </c>
      <c r="H576" s="20"/>
      <c r="I576" s="20"/>
      <c r="J576" s="20">
        <f t="shared" si="69"/>
        <v>0</v>
      </c>
      <c r="K576" s="21">
        <f t="shared" si="63"/>
        <v>0</v>
      </c>
      <c r="L576" s="64">
        <f t="shared" si="64"/>
        <v>0</v>
      </c>
      <c r="P576" s="17">
        <v>167</v>
      </c>
      <c r="T576" s="52">
        <f t="shared" si="68"/>
        <v>167</v>
      </c>
      <c r="U576" s="53">
        <f t="shared" si="65"/>
        <v>0</v>
      </c>
      <c r="Y576" s="83">
        <v>46.677965127969436</v>
      </c>
      <c r="Z576" s="17">
        <f t="shared" si="66"/>
        <v>59.74779536380089</v>
      </c>
    </row>
    <row r="577" spans="1:26" ht="15.75" customHeight="1">
      <c r="A577" s="66">
        <v>63</v>
      </c>
      <c r="B577" s="11" t="s">
        <v>503</v>
      </c>
      <c r="C577" s="11"/>
      <c r="D577" s="10" t="s">
        <v>504</v>
      </c>
      <c r="E577" s="11"/>
      <c r="F577" s="7" t="s">
        <v>234</v>
      </c>
      <c r="G577" s="22">
        <f>T577</f>
        <v>22</v>
      </c>
      <c r="H577" s="20"/>
      <c r="I577" s="20"/>
      <c r="J577" s="20">
        <f t="shared" si="69"/>
        <v>0</v>
      </c>
      <c r="K577" s="21">
        <f t="shared" si="63"/>
        <v>0</v>
      </c>
      <c r="L577" s="64">
        <f t="shared" si="64"/>
        <v>0</v>
      </c>
      <c r="P577" s="17">
        <v>22</v>
      </c>
      <c r="T577" s="52">
        <f>SUM(M577:S577)</f>
        <v>22</v>
      </c>
      <c r="U577" s="53">
        <f t="shared" si="65"/>
        <v>0</v>
      </c>
      <c r="Y577" s="83">
        <v>46.677965127969436</v>
      </c>
      <c r="Z577" s="17">
        <f t="shared" si="66"/>
        <v>59.747795363800876</v>
      </c>
    </row>
    <row r="578" spans="1:26" ht="15.75">
      <c r="A578" s="66">
        <v>64</v>
      </c>
      <c r="B578" s="11" t="s">
        <v>444</v>
      </c>
      <c r="C578" s="10"/>
      <c r="D578" s="10" t="s">
        <v>445</v>
      </c>
      <c r="E578" s="10"/>
      <c r="F578" s="7" t="s">
        <v>234</v>
      </c>
      <c r="G578" s="22">
        <f t="shared" si="67"/>
        <v>2</v>
      </c>
      <c r="H578" s="20"/>
      <c r="I578" s="20"/>
      <c r="J578" s="20">
        <f t="shared" si="69"/>
        <v>0</v>
      </c>
      <c r="K578" s="21">
        <f t="shared" si="63"/>
        <v>0</v>
      </c>
      <c r="L578" s="64">
        <f t="shared" si="64"/>
        <v>0</v>
      </c>
      <c r="P578" s="17">
        <v>2</v>
      </c>
      <c r="T578" s="52">
        <f t="shared" si="68"/>
        <v>2</v>
      </c>
      <c r="U578" s="53">
        <f t="shared" si="65"/>
        <v>0</v>
      </c>
      <c r="Y578" s="83">
        <v>46.677965127969436</v>
      </c>
      <c r="Z578" s="17">
        <f t="shared" si="66"/>
        <v>59.74779536380088</v>
      </c>
    </row>
    <row r="579" spans="1:26" ht="15.75" customHeight="1">
      <c r="A579" s="66">
        <v>65</v>
      </c>
      <c r="B579" s="11" t="s">
        <v>102</v>
      </c>
      <c r="C579" s="11" t="s">
        <v>446</v>
      </c>
      <c r="D579" s="11" t="s">
        <v>447</v>
      </c>
      <c r="E579" s="11" t="s">
        <v>355</v>
      </c>
      <c r="F579" s="7" t="s">
        <v>234</v>
      </c>
      <c r="G579" s="22">
        <f t="shared" si="67"/>
        <v>70</v>
      </c>
      <c r="H579" s="20"/>
      <c r="I579" s="20"/>
      <c r="J579" s="20">
        <f t="shared" si="69"/>
        <v>0</v>
      </c>
      <c r="K579" s="21">
        <f t="shared" si="63"/>
        <v>0</v>
      </c>
      <c r="L579" s="64">
        <f t="shared" si="64"/>
        <v>0</v>
      </c>
      <c r="P579" s="17">
        <v>70</v>
      </c>
      <c r="T579" s="52">
        <f t="shared" si="68"/>
        <v>70</v>
      </c>
      <c r="U579" s="53">
        <f t="shared" si="65"/>
        <v>0</v>
      </c>
      <c r="Y579" s="83">
        <v>46.677965127969436</v>
      </c>
      <c r="Z579" s="17">
        <f t="shared" si="66"/>
        <v>59.74779536380087</v>
      </c>
    </row>
    <row r="580" spans="1:26" ht="15.75">
      <c r="A580" s="66">
        <v>66</v>
      </c>
      <c r="B580" s="11" t="s">
        <v>448</v>
      </c>
      <c r="C580" s="10"/>
      <c r="D580" s="10" t="s">
        <v>449</v>
      </c>
      <c r="E580" s="10"/>
      <c r="F580" s="7" t="s">
        <v>234</v>
      </c>
      <c r="G580" s="22">
        <f t="shared" si="67"/>
        <v>1</v>
      </c>
      <c r="H580" s="20"/>
      <c r="I580" s="20"/>
      <c r="J580" s="20">
        <f t="shared" si="69"/>
        <v>0</v>
      </c>
      <c r="K580" s="21">
        <f t="shared" si="63"/>
        <v>0</v>
      </c>
      <c r="L580" s="64">
        <f t="shared" si="64"/>
        <v>0</v>
      </c>
      <c r="P580" s="17">
        <v>1</v>
      </c>
      <c r="T580" s="52">
        <f t="shared" si="68"/>
        <v>1</v>
      </c>
      <c r="U580" s="53">
        <f t="shared" si="65"/>
        <v>0</v>
      </c>
      <c r="Y580" s="83">
        <v>46.677965127969436</v>
      </c>
      <c r="Z580" s="17">
        <f t="shared" si="66"/>
        <v>59.74779536380088</v>
      </c>
    </row>
    <row r="581" spans="1:26" ht="31.5">
      <c r="A581" s="66">
        <v>67</v>
      </c>
      <c r="B581" s="11" t="s">
        <v>450</v>
      </c>
      <c r="C581" s="10" t="s">
        <v>451</v>
      </c>
      <c r="D581" s="10" t="s">
        <v>452</v>
      </c>
      <c r="E581" s="10" t="s">
        <v>355</v>
      </c>
      <c r="F581" s="7" t="s">
        <v>234</v>
      </c>
      <c r="G581" s="22">
        <f t="shared" si="67"/>
        <v>76</v>
      </c>
      <c r="H581" s="20"/>
      <c r="I581" s="20"/>
      <c r="J581" s="20">
        <f t="shared" si="69"/>
        <v>0</v>
      </c>
      <c r="K581" s="21">
        <f t="shared" si="63"/>
        <v>0</v>
      </c>
      <c r="L581" s="64">
        <f t="shared" si="64"/>
        <v>0</v>
      </c>
      <c r="P581" s="17">
        <v>76</v>
      </c>
      <c r="T581" s="52">
        <f t="shared" si="68"/>
        <v>76</v>
      </c>
      <c r="U581" s="53">
        <f t="shared" si="65"/>
        <v>0</v>
      </c>
      <c r="Y581" s="83">
        <v>90.83532013902852</v>
      </c>
      <c r="Z581" s="17">
        <f t="shared" si="66"/>
        <v>116.26920977795652</v>
      </c>
    </row>
    <row r="582" spans="1:26" ht="15.75">
      <c r="A582" s="66">
        <v>68</v>
      </c>
      <c r="B582" s="11" t="s">
        <v>453</v>
      </c>
      <c r="C582" s="10"/>
      <c r="D582" s="10" t="s">
        <v>454</v>
      </c>
      <c r="E582" s="10"/>
      <c r="F582" s="7" t="s">
        <v>234</v>
      </c>
      <c r="G582" s="22">
        <f t="shared" si="67"/>
        <v>3</v>
      </c>
      <c r="H582" s="20"/>
      <c r="I582" s="20"/>
      <c r="J582" s="20">
        <f t="shared" si="69"/>
        <v>0</v>
      </c>
      <c r="K582" s="21">
        <f aca="true" t="shared" si="70" ref="K582:K599">I582*G582</f>
        <v>0</v>
      </c>
      <c r="L582" s="64">
        <f aca="true" t="shared" si="71" ref="L582:L599">K582+J582</f>
        <v>0</v>
      </c>
      <c r="P582" s="17">
        <v>3</v>
      </c>
      <c r="T582" s="52">
        <f t="shared" si="68"/>
        <v>3</v>
      </c>
      <c r="U582" s="53">
        <f t="shared" si="65"/>
        <v>0</v>
      </c>
      <c r="Y582" s="83">
        <v>90.83532013902852</v>
      </c>
      <c r="Z582" s="17">
        <f t="shared" si="66"/>
        <v>116.26920977795652</v>
      </c>
    </row>
    <row r="583" spans="1:26" ht="63.75" customHeight="1">
      <c r="A583" s="66">
        <v>69</v>
      </c>
      <c r="B583" s="11" t="s">
        <v>49</v>
      </c>
      <c r="C583" s="10"/>
      <c r="D583" s="10" t="s">
        <v>456</v>
      </c>
      <c r="E583" s="10" t="s">
        <v>390</v>
      </c>
      <c r="F583" s="7" t="s">
        <v>234</v>
      </c>
      <c r="G583" s="22">
        <f t="shared" si="67"/>
        <v>178</v>
      </c>
      <c r="H583" s="20"/>
      <c r="I583" s="20"/>
      <c r="J583" s="20">
        <f t="shared" si="69"/>
        <v>0</v>
      </c>
      <c r="K583" s="21">
        <f t="shared" si="70"/>
        <v>0</v>
      </c>
      <c r="L583" s="64">
        <f t="shared" si="71"/>
        <v>0</v>
      </c>
      <c r="P583" s="17">
        <v>178</v>
      </c>
      <c r="T583" s="52">
        <f t="shared" si="68"/>
        <v>178</v>
      </c>
      <c r="U583" s="53">
        <f t="shared" si="65"/>
        <v>0</v>
      </c>
      <c r="Y583" s="83">
        <v>64.51612903225806</v>
      </c>
      <c r="Z583" s="17">
        <f t="shared" si="66"/>
        <v>82.58064516129032</v>
      </c>
    </row>
    <row r="584" spans="1:26" ht="15.75" customHeight="1">
      <c r="A584" s="66">
        <v>70</v>
      </c>
      <c r="B584" s="5" t="s">
        <v>103</v>
      </c>
      <c r="C584" s="5" t="s">
        <v>457</v>
      </c>
      <c r="D584" s="11" t="s">
        <v>458</v>
      </c>
      <c r="E584" s="11" t="s">
        <v>355</v>
      </c>
      <c r="F584" s="7" t="s">
        <v>234</v>
      </c>
      <c r="G584" s="22">
        <f t="shared" si="67"/>
        <v>140</v>
      </c>
      <c r="H584" s="20"/>
      <c r="I584" s="20"/>
      <c r="J584" s="20">
        <f t="shared" si="69"/>
        <v>0</v>
      </c>
      <c r="K584" s="21">
        <f t="shared" si="70"/>
        <v>0</v>
      </c>
      <c r="L584" s="64">
        <f t="shared" si="71"/>
        <v>0</v>
      </c>
      <c r="P584" s="17">
        <v>140</v>
      </c>
      <c r="T584" s="52">
        <f t="shared" si="68"/>
        <v>140</v>
      </c>
      <c r="U584" s="53">
        <f t="shared" si="65"/>
        <v>0</v>
      </c>
      <c r="Y584" s="83">
        <v>90.83870967741936</v>
      </c>
      <c r="Z584" s="17">
        <f t="shared" si="66"/>
        <v>116.27354838709678</v>
      </c>
    </row>
    <row r="585" spans="1:26" ht="15.75">
      <c r="A585" s="66">
        <v>71</v>
      </c>
      <c r="B585" s="5" t="s">
        <v>459</v>
      </c>
      <c r="C585" s="6"/>
      <c r="D585" s="10" t="s">
        <v>460</v>
      </c>
      <c r="E585" s="10"/>
      <c r="F585" s="7" t="s">
        <v>234</v>
      </c>
      <c r="G585" s="22">
        <f t="shared" si="67"/>
        <v>2</v>
      </c>
      <c r="H585" s="20"/>
      <c r="I585" s="20"/>
      <c r="J585" s="20">
        <f t="shared" si="69"/>
        <v>0</v>
      </c>
      <c r="K585" s="21">
        <f t="shared" si="70"/>
        <v>0</v>
      </c>
      <c r="L585" s="64">
        <f t="shared" si="71"/>
        <v>0</v>
      </c>
      <c r="P585" s="17">
        <v>2</v>
      </c>
      <c r="T585" s="52">
        <f t="shared" si="68"/>
        <v>2</v>
      </c>
      <c r="U585" s="53">
        <f t="shared" si="65"/>
        <v>0</v>
      </c>
      <c r="Y585" s="83">
        <v>90.83870967741936</v>
      </c>
      <c r="Z585" s="17">
        <f t="shared" si="66"/>
        <v>116.27354838709678</v>
      </c>
    </row>
    <row r="586" spans="1:26" ht="35.25" customHeight="1">
      <c r="A586" s="66">
        <v>72</v>
      </c>
      <c r="B586" s="5" t="s">
        <v>461</v>
      </c>
      <c r="C586" s="5" t="s">
        <v>462</v>
      </c>
      <c r="D586" s="11" t="s">
        <v>463</v>
      </c>
      <c r="E586" s="11" t="s">
        <v>355</v>
      </c>
      <c r="F586" s="7" t="s">
        <v>234</v>
      </c>
      <c r="G586" s="22">
        <f t="shared" si="67"/>
        <v>178</v>
      </c>
      <c r="H586" s="20"/>
      <c r="I586" s="20"/>
      <c r="J586" s="20">
        <f t="shared" si="69"/>
        <v>0</v>
      </c>
      <c r="K586" s="21">
        <f t="shared" si="70"/>
        <v>0</v>
      </c>
      <c r="L586" s="64">
        <f t="shared" si="71"/>
        <v>0</v>
      </c>
      <c r="P586" s="17">
        <v>178</v>
      </c>
      <c r="T586" s="52">
        <f t="shared" si="68"/>
        <v>178</v>
      </c>
      <c r="U586" s="53">
        <f t="shared" si="65"/>
        <v>0</v>
      </c>
      <c r="Y586" s="83">
        <v>120.96774193548387</v>
      </c>
      <c r="Z586" s="17">
        <f t="shared" si="66"/>
        <v>154.83870967741936</v>
      </c>
    </row>
    <row r="587" spans="1:26" ht="31.5">
      <c r="A587" s="66">
        <v>73</v>
      </c>
      <c r="B587" s="11" t="s">
        <v>105</v>
      </c>
      <c r="C587" s="11" t="s">
        <v>359</v>
      </c>
      <c r="D587" s="11"/>
      <c r="E587" s="10" t="s">
        <v>360</v>
      </c>
      <c r="F587" s="7" t="s">
        <v>234</v>
      </c>
      <c r="G587" s="22">
        <f t="shared" si="67"/>
        <v>6</v>
      </c>
      <c r="H587" s="20"/>
      <c r="I587" s="20"/>
      <c r="J587" s="20">
        <f t="shared" si="69"/>
        <v>0</v>
      </c>
      <c r="K587" s="21">
        <f t="shared" si="70"/>
        <v>0</v>
      </c>
      <c r="L587" s="64">
        <f t="shared" si="71"/>
        <v>0</v>
      </c>
      <c r="P587" s="17">
        <v>6</v>
      </c>
      <c r="T587" s="52">
        <f t="shared" si="68"/>
        <v>6</v>
      </c>
      <c r="U587" s="53">
        <f t="shared" si="65"/>
        <v>0</v>
      </c>
      <c r="Y587" s="83">
        <v>90.83532013902852</v>
      </c>
      <c r="Z587" s="17">
        <f t="shared" si="66"/>
        <v>116.26920977795652</v>
      </c>
    </row>
    <row r="588" spans="1:26" ht="31.5" customHeight="1">
      <c r="A588" s="66">
        <v>74</v>
      </c>
      <c r="B588" s="11" t="s">
        <v>510</v>
      </c>
      <c r="C588" s="6" t="s">
        <v>499</v>
      </c>
      <c r="D588" s="5"/>
      <c r="E588" s="7" t="s">
        <v>233</v>
      </c>
      <c r="F588" s="7" t="s">
        <v>234</v>
      </c>
      <c r="G588" s="22">
        <f t="shared" si="67"/>
        <v>4</v>
      </c>
      <c r="H588" s="20"/>
      <c r="I588" s="20"/>
      <c r="J588" s="20">
        <f t="shared" si="69"/>
        <v>0</v>
      </c>
      <c r="K588" s="21">
        <f t="shared" si="70"/>
        <v>0</v>
      </c>
      <c r="L588" s="64">
        <f t="shared" si="71"/>
        <v>0</v>
      </c>
      <c r="P588" s="17">
        <v>4</v>
      </c>
      <c r="T588" s="52">
        <f t="shared" si="68"/>
        <v>4</v>
      </c>
      <c r="U588" s="53">
        <f aca="true" t="shared" si="72" ref="U588:U651">T588-G588</f>
        <v>0</v>
      </c>
      <c r="Y588" s="83">
        <v>46.677965127969436</v>
      </c>
      <c r="Z588" s="17">
        <f t="shared" si="66"/>
        <v>59.74779536380088</v>
      </c>
    </row>
    <row r="589" spans="1:26" ht="15.75">
      <c r="A589" s="66">
        <v>75</v>
      </c>
      <c r="B589" s="11" t="s">
        <v>464</v>
      </c>
      <c r="C589" s="10" t="s">
        <v>364</v>
      </c>
      <c r="D589" s="11"/>
      <c r="E589" s="10" t="s">
        <v>355</v>
      </c>
      <c r="F589" s="7" t="s">
        <v>253</v>
      </c>
      <c r="G589" s="22">
        <f t="shared" si="67"/>
        <v>80</v>
      </c>
      <c r="H589" s="20"/>
      <c r="I589" s="20"/>
      <c r="J589" s="20">
        <f t="shared" si="69"/>
        <v>0</v>
      </c>
      <c r="K589" s="21">
        <f t="shared" si="70"/>
        <v>0</v>
      </c>
      <c r="L589" s="64">
        <f t="shared" si="71"/>
        <v>0</v>
      </c>
      <c r="P589" s="17">
        <v>80</v>
      </c>
      <c r="T589" s="52">
        <f t="shared" si="68"/>
        <v>80</v>
      </c>
      <c r="U589" s="53">
        <f t="shared" si="72"/>
        <v>0</v>
      </c>
      <c r="Y589" s="83">
        <v>90.83532013902852</v>
      </c>
      <c r="Z589" s="17">
        <f aca="true" t="shared" si="73" ref="Z589:Z652">((H589+Y589)*G589*1.28-(H589*G589))/G589</f>
        <v>116.2692097779565</v>
      </c>
    </row>
    <row r="590" spans="1:26" ht="15.75">
      <c r="A590" s="66">
        <v>76</v>
      </c>
      <c r="B590" s="11" t="s">
        <v>465</v>
      </c>
      <c r="C590" s="10" t="s">
        <v>466</v>
      </c>
      <c r="D590" s="11"/>
      <c r="E590" s="10" t="s">
        <v>355</v>
      </c>
      <c r="F590" s="7" t="s">
        <v>253</v>
      </c>
      <c r="G590" s="22">
        <f t="shared" si="67"/>
        <v>160</v>
      </c>
      <c r="H590" s="20"/>
      <c r="I590" s="20"/>
      <c r="J590" s="20">
        <f t="shared" si="69"/>
        <v>0</v>
      </c>
      <c r="K590" s="21">
        <f t="shared" si="70"/>
        <v>0</v>
      </c>
      <c r="L590" s="64">
        <f t="shared" si="71"/>
        <v>0</v>
      </c>
      <c r="P590" s="17">
        <v>160</v>
      </c>
      <c r="T590" s="52">
        <f t="shared" si="68"/>
        <v>160</v>
      </c>
      <c r="U590" s="53">
        <f t="shared" si="72"/>
        <v>0</v>
      </c>
      <c r="Y590" s="83">
        <v>90.83532013902852</v>
      </c>
      <c r="Z590" s="17">
        <f t="shared" si="73"/>
        <v>116.2692097779565</v>
      </c>
    </row>
    <row r="591" spans="1:26" ht="31.5">
      <c r="A591" s="66">
        <v>77</v>
      </c>
      <c r="B591" s="5" t="s">
        <v>104</v>
      </c>
      <c r="C591" s="10" t="s">
        <v>337</v>
      </c>
      <c r="D591" s="11"/>
      <c r="E591" s="10" t="s">
        <v>383</v>
      </c>
      <c r="F591" s="7" t="s">
        <v>239</v>
      </c>
      <c r="G591" s="22">
        <f t="shared" si="67"/>
        <v>10</v>
      </c>
      <c r="H591" s="20"/>
      <c r="I591" s="21"/>
      <c r="J591" s="20">
        <f t="shared" si="69"/>
        <v>0</v>
      </c>
      <c r="K591" s="21">
        <f t="shared" si="70"/>
        <v>0</v>
      </c>
      <c r="L591" s="64">
        <f t="shared" si="71"/>
        <v>0</v>
      </c>
      <c r="P591" s="17">
        <v>10</v>
      </c>
      <c r="T591" s="52">
        <f t="shared" si="68"/>
        <v>10</v>
      </c>
      <c r="U591" s="53">
        <f t="shared" si="72"/>
        <v>0</v>
      </c>
      <c r="Y591" s="83">
        <v>154.42004423634847</v>
      </c>
      <c r="Z591" s="17">
        <f t="shared" si="73"/>
        <v>197.65765662252608</v>
      </c>
    </row>
    <row r="592" spans="1:26" ht="15.75">
      <c r="A592" s="66">
        <v>78</v>
      </c>
      <c r="B592" s="5" t="s">
        <v>467</v>
      </c>
      <c r="C592" s="10"/>
      <c r="D592" s="5"/>
      <c r="E592" s="10"/>
      <c r="F592" s="7" t="s">
        <v>239</v>
      </c>
      <c r="G592" s="22">
        <f t="shared" si="67"/>
        <v>40</v>
      </c>
      <c r="H592" s="20"/>
      <c r="I592" s="21"/>
      <c r="J592" s="20">
        <f t="shared" si="69"/>
        <v>0</v>
      </c>
      <c r="K592" s="21">
        <f t="shared" si="70"/>
        <v>0</v>
      </c>
      <c r="L592" s="64">
        <f t="shared" si="71"/>
        <v>0</v>
      </c>
      <c r="P592" s="17">
        <v>40</v>
      </c>
      <c r="T592" s="52">
        <f t="shared" si="68"/>
        <v>40</v>
      </c>
      <c r="U592" s="53">
        <f t="shared" si="72"/>
        <v>0</v>
      </c>
      <c r="Y592" s="83">
        <v>145.3365122224456</v>
      </c>
      <c r="Z592" s="17">
        <f t="shared" si="73"/>
        <v>186.03073564473038</v>
      </c>
    </row>
    <row r="593" spans="1:26" ht="15.75">
      <c r="A593" s="66">
        <v>79</v>
      </c>
      <c r="B593" s="5" t="s">
        <v>468</v>
      </c>
      <c r="C593" s="10"/>
      <c r="D593" s="5"/>
      <c r="E593" s="10"/>
      <c r="F593" s="7" t="s">
        <v>239</v>
      </c>
      <c r="G593" s="22">
        <f t="shared" si="67"/>
        <v>10</v>
      </c>
      <c r="H593" s="20"/>
      <c r="I593" s="21"/>
      <c r="J593" s="20">
        <f t="shared" si="69"/>
        <v>0</v>
      </c>
      <c r="K593" s="21">
        <f t="shared" si="70"/>
        <v>0</v>
      </c>
      <c r="L593" s="64">
        <f t="shared" si="71"/>
        <v>0</v>
      </c>
      <c r="P593" s="17">
        <v>10</v>
      </c>
      <c r="T593" s="52">
        <f t="shared" si="68"/>
        <v>10</v>
      </c>
      <c r="U593" s="53">
        <f t="shared" si="72"/>
        <v>0</v>
      </c>
      <c r="Y593" s="83">
        <v>127.16944819463991</v>
      </c>
      <c r="Z593" s="17">
        <f t="shared" si="73"/>
        <v>162.77689368913906</v>
      </c>
    </row>
    <row r="594" spans="1:26" ht="15.75">
      <c r="A594" s="66">
        <v>80</v>
      </c>
      <c r="B594" s="5" t="s">
        <v>469</v>
      </c>
      <c r="C594" s="10"/>
      <c r="D594" s="5"/>
      <c r="E594" s="10"/>
      <c r="F594" s="7" t="s">
        <v>239</v>
      </c>
      <c r="G594" s="22">
        <f aca="true" t="shared" si="74" ref="G594:G657">T594</f>
        <v>50</v>
      </c>
      <c r="H594" s="20"/>
      <c r="I594" s="21"/>
      <c r="J594" s="20">
        <f t="shared" si="69"/>
        <v>0</v>
      </c>
      <c r="K594" s="21">
        <f t="shared" si="70"/>
        <v>0</v>
      </c>
      <c r="L594" s="64">
        <f t="shared" si="71"/>
        <v>0</v>
      </c>
      <c r="P594" s="17">
        <v>50</v>
      </c>
      <c r="T594" s="52">
        <f t="shared" si="68"/>
        <v>50</v>
      </c>
      <c r="U594" s="53">
        <f t="shared" si="72"/>
        <v>0</v>
      </c>
      <c r="Y594" s="83">
        <v>90.83532013902852</v>
      </c>
      <c r="Z594" s="17">
        <f t="shared" si="73"/>
        <v>116.26920977795652</v>
      </c>
    </row>
    <row r="595" spans="1:26" ht="15.75">
      <c r="A595" s="66">
        <v>81</v>
      </c>
      <c r="B595" s="5" t="s">
        <v>470</v>
      </c>
      <c r="C595" s="10"/>
      <c r="D595" s="5"/>
      <c r="E595" s="10"/>
      <c r="F595" s="7" t="s">
        <v>239</v>
      </c>
      <c r="G595" s="22">
        <f t="shared" si="74"/>
        <v>130</v>
      </c>
      <c r="H595" s="20"/>
      <c r="I595" s="21"/>
      <c r="J595" s="20">
        <f t="shared" si="69"/>
        <v>0</v>
      </c>
      <c r="K595" s="21">
        <f t="shared" si="70"/>
        <v>0</v>
      </c>
      <c r="L595" s="64">
        <f t="shared" si="71"/>
        <v>0</v>
      </c>
      <c r="P595" s="17">
        <v>130</v>
      </c>
      <c r="T595" s="52">
        <f t="shared" si="68"/>
        <v>130</v>
      </c>
      <c r="U595" s="53">
        <f t="shared" si="72"/>
        <v>0</v>
      </c>
      <c r="Y595" s="83">
        <v>90.83532013902852</v>
      </c>
      <c r="Z595" s="17">
        <f t="shared" si="73"/>
        <v>116.2692097779565</v>
      </c>
    </row>
    <row r="596" spans="1:26" ht="15.75">
      <c r="A596" s="66">
        <v>82</v>
      </c>
      <c r="B596" s="5" t="s">
        <v>471</v>
      </c>
      <c r="C596" s="10"/>
      <c r="D596" s="5"/>
      <c r="E596" s="10"/>
      <c r="F596" s="7" t="s">
        <v>239</v>
      </c>
      <c r="G596" s="22">
        <f t="shared" si="74"/>
        <v>10</v>
      </c>
      <c r="H596" s="20"/>
      <c r="I596" s="21"/>
      <c r="J596" s="20">
        <f t="shared" si="69"/>
        <v>0</v>
      </c>
      <c r="K596" s="21">
        <f t="shared" si="70"/>
        <v>0</v>
      </c>
      <c r="L596" s="64">
        <f t="shared" si="71"/>
        <v>0</v>
      </c>
      <c r="P596" s="17">
        <v>10</v>
      </c>
      <c r="T596" s="52">
        <f aca="true" t="shared" si="75" ref="T596:T659">SUM(M596:S596)</f>
        <v>10</v>
      </c>
      <c r="U596" s="53">
        <f t="shared" si="72"/>
        <v>0</v>
      </c>
      <c r="Y596" s="83">
        <v>90.83532013902852</v>
      </c>
      <c r="Z596" s="17">
        <f t="shared" si="73"/>
        <v>116.2692097779565</v>
      </c>
    </row>
    <row r="597" spans="1:26" ht="15.75">
      <c r="A597" s="66">
        <v>83</v>
      </c>
      <c r="B597" s="5" t="s">
        <v>472</v>
      </c>
      <c r="C597" s="10"/>
      <c r="D597" s="5"/>
      <c r="E597" s="10"/>
      <c r="F597" s="7" t="s">
        <v>239</v>
      </c>
      <c r="G597" s="22">
        <f t="shared" si="74"/>
        <v>10</v>
      </c>
      <c r="H597" s="20"/>
      <c r="I597" s="21"/>
      <c r="J597" s="20">
        <f t="shared" si="69"/>
        <v>0</v>
      </c>
      <c r="K597" s="21">
        <f t="shared" si="70"/>
        <v>0</v>
      </c>
      <c r="L597" s="64">
        <f t="shared" si="71"/>
        <v>0</v>
      </c>
      <c r="P597" s="17">
        <v>10</v>
      </c>
      <c r="T597" s="52">
        <f t="shared" si="75"/>
        <v>10</v>
      </c>
      <c r="U597" s="53">
        <f t="shared" si="72"/>
        <v>0</v>
      </c>
      <c r="Y597" s="83">
        <v>90.83532013902852</v>
      </c>
      <c r="Z597" s="17">
        <f t="shared" si="73"/>
        <v>116.2692097779565</v>
      </c>
    </row>
    <row r="598" spans="1:26" ht="15.75">
      <c r="A598" s="66">
        <v>84</v>
      </c>
      <c r="B598" s="5" t="s">
        <v>473</v>
      </c>
      <c r="C598" s="10"/>
      <c r="D598" s="5"/>
      <c r="E598" s="10"/>
      <c r="F598" s="7" t="s">
        <v>239</v>
      </c>
      <c r="G598" s="22">
        <f t="shared" si="74"/>
        <v>10</v>
      </c>
      <c r="H598" s="20"/>
      <c r="I598" s="21"/>
      <c r="J598" s="20">
        <f t="shared" si="69"/>
        <v>0</v>
      </c>
      <c r="K598" s="21">
        <f t="shared" si="70"/>
        <v>0</v>
      </c>
      <c r="L598" s="64">
        <f t="shared" si="71"/>
        <v>0</v>
      </c>
      <c r="P598" s="17">
        <v>10</v>
      </c>
      <c r="T598" s="52">
        <f t="shared" si="75"/>
        <v>10</v>
      </c>
      <c r="U598" s="53">
        <f t="shared" si="72"/>
        <v>0</v>
      </c>
      <c r="Y598" s="83">
        <v>90.83532013902852</v>
      </c>
      <c r="Z598" s="17">
        <f t="shared" si="73"/>
        <v>116.2692097779565</v>
      </c>
    </row>
    <row r="599" spans="1:26" ht="31.5" customHeight="1">
      <c r="A599" s="66">
        <v>85</v>
      </c>
      <c r="B599" s="11" t="s">
        <v>474</v>
      </c>
      <c r="C599" s="11"/>
      <c r="D599" s="11"/>
      <c r="E599" s="10" t="s">
        <v>66</v>
      </c>
      <c r="F599" s="7" t="s">
        <v>263</v>
      </c>
      <c r="G599" s="22">
        <v>206</v>
      </c>
      <c r="H599" s="20"/>
      <c r="I599" s="20"/>
      <c r="J599" s="20">
        <f t="shared" si="69"/>
        <v>0</v>
      </c>
      <c r="K599" s="21">
        <f t="shared" si="70"/>
        <v>0</v>
      </c>
      <c r="L599" s="64">
        <f t="shared" si="71"/>
        <v>0</v>
      </c>
      <c r="T599" s="52">
        <f t="shared" si="75"/>
        <v>0</v>
      </c>
      <c r="U599" s="53">
        <f t="shared" si="72"/>
        <v>-206</v>
      </c>
      <c r="Y599" s="83">
        <v>92.74193548387098</v>
      </c>
      <c r="Z599" s="17">
        <f t="shared" si="73"/>
        <v>118.70967741935485</v>
      </c>
    </row>
    <row r="600" spans="1:26" s="25" customFormat="1" ht="15.75">
      <c r="A600" s="71"/>
      <c r="B600" s="45" t="s">
        <v>212</v>
      </c>
      <c r="C600" s="44"/>
      <c r="D600" s="44"/>
      <c r="E600" s="44"/>
      <c r="F600" s="46"/>
      <c r="G600" s="47">
        <f t="shared" si="74"/>
        <v>0</v>
      </c>
      <c r="H600" s="48"/>
      <c r="I600" s="49"/>
      <c r="J600" s="38">
        <f>SUM(J515:J599)</f>
        <v>0</v>
      </c>
      <c r="K600" s="111">
        <f>SUM(K515:K599)</f>
        <v>0</v>
      </c>
      <c r="L600" s="111">
        <f>SUM(L515:L599)</f>
        <v>0</v>
      </c>
      <c r="T600" s="52">
        <f t="shared" si="75"/>
        <v>0</v>
      </c>
      <c r="U600" s="53">
        <f t="shared" si="72"/>
        <v>0</v>
      </c>
      <c r="Z600" s="17" t="e">
        <f t="shared" si="73"/>
        <v>#DIV/0!</v>
      </c>
    </row>
    <row r="601" spans="1:26" ht="15.75">
      <c r="A601" s="70"/>
      <c r="B601" s="9" t="s">
        <v>50</v>
      </c>
      <c r="C601" s="10"/>
      <c r="D601" s="10"/>
      <c r="E601" s="10"/>
      <c r="F601" s="7"/>
      <c r="G601" s="22">
        <f t="shared" si="74"/>
        <v>0</v>
      </c>
      <c r="H601" s="20"/>
      <c r="I601" s="21"/>
      <c r="J601" s="20">
        <f t="shared" si="69"/>
        <v>0</v>
      </c>
      <c r="K601" s="21">
        <f>G601*I601</f>
        <v>0</v>
      </c>
      <c r="L601" s="64">
        <f>J601+K601</f>
        <v>0</v>
      </c>
      <c r="T601" s="52">
        <f t="shared" si="75"/>
        <v>0</v>
      </c>
      <c r="U601" s="53">
        <f t="shared" si="72"/>
        <v>0</v>
      </c>
      <c r="Z601" s="17" t="e">
        <f t="shared" si="73"/>
        <v>#DIV/0!</v>
      </c>
    </row>
    <row r="602" spans="1:26" ht="39.75" customHeight="1">
      <c r="A602" s="66">
        <v>1</v>
      </c>
      <c r="B602" s="5" t="s">
        <v>541</v>
      </c>
      <c r="C602" s="10" t="s">
        <v>88</v>
      </c>
      <c r="D602" s="11"/>
      <c r="E602" s="10" t="s">
        <v>66</v>
      </c>
      <c r="F602" s="7" t="s">
        <v>234</v>
      </c>
      <c r="G602" s="22">
        <f t="shared" si="74"/>
        <v>2</v>
      </c>
      <c r="H602" s="21"/>
      <c r="I602" s="21"/>
      <c r="J602" s="20">
        <f t="shared" si="69"/>
        <v>0</v>
      </c>
      <c r="K602" s="21">
        <f>G602*I602</f>
        <v>0</v>
      </c>
      <c r="L602" s="64">
        <f>J602+K602</f>
        <v>0</v>
      </c>
      <c r="Q602" s="17">
        <v>2</v>
      </c>
      <c r="T602" s="52">
        <f t="shared" si="75"/>
        <v>2</v>
      </c>
      <c r="U602" s="53">
        <f t="shared" si="72"/>
        <v>0</v>
      </c>
      <c r="Y602" s="83">
        <v>999.1854838709678</v>
      </c>
      <c r="Z602" s="17">
        <f t="shared" si="73"/>
        <v>1278.9574193548387</v>
      </c>
    </row>
    <row r="603" spans="1:26" ht="55.5" customHeight="1">
      <c r="A603" s="66">
        <v>2</v>
      </c>
      <c r="B603" s="5" t="s">
        <v>151</v>
      </c>
      <c r="C603" s="11" t="s">
        <v>389</v>
      </c>
      <c r="D603" s="11"/>
      <c r="E603" s="11" t="s">
        <v>390</v>
      </c>
      <c r="F603" s="7" t="s">
        <v>234</v>
      </c>
      <c r="G603" s="22">
        <f t="shared" si="74"/>
        <v>8</v>
      </c>
      <c r="H603" s="21"/>
      <c r="I603" s="21"/>
      <c r="J603" s="20">
        <f t="shared" si="69"/>
        <v>0</v>
      </c>
      <c r="K603" s="21">
        <f>I603*G603</f>
        <v>0</v>
      </c>
      <c r="L603" s="64">
        <f>K603+J603</f>
        <v>0</v>
      </c>
      <c r="Q603" s="17">
        <v>8</v>
      </c>
      <c r="T603" s="52">
        <f t="shared" si="75"/>
        <v>8</v>
      </c>
      <c r="U603" s="53">
        <f t="shared" si="72"/>
        <v>0</v>
      </c>
      <c r="Y603" s="83">
        <v>466.7822580645161</v>
      </c>
      <c r="Z603" s="17">
        <f t="shared" si="73"/>
        <v>597.4812903225807</v>
      </c>
    </row>
    <row r="604" spans="1:26" ht="15.75">
      <c r="A604" s="66">
        <v>3</v>
      </c>
      <c r="B604" s="5" t="s">
        <v>44</v>
      </c>
      <c r="C604" s="10"/>
      <c r="D604" s="10"/>
      <c r="E604" s="10"/>
      <c r="F604" s="7" t="s">
        <v>234</v>
      </c>
      <c r="G604" s="22">
        <f t="shared" si="74"/>
        <v>7</v>
      </c>
      <c r="H604" s="21"/>
      <c r="I604" s="21"/>
      <c r="J604" s="20">
        <f t="shared" si="69"/>
        <v>0</v>
      </c>
      <c r="K604" s="21">
        <f aca="true" t="shared" si="76" ref="K604:K667">I604*G604</f>
        <v>0</v>
      </c>
      <c r="L604" s="64">
        <f aca="true" t="shared" si="77" ref="L604:L667">K604+J604</f>
        <v>0</v>
      </c>
      <c r="Q604" s="17">
        <v>7</v>
      </c>
      <c r="T604" s="52">
        <f t="shared" si="75"/>
        <v>7</v>
      </c>
      <c r="U604" s="53">
        <f t="shared" si="72"/>
        <v>0</v>
      </c>
      <c r="Y604" s="83">
        <v>466.7822580645161</v>
      </c>
      <c r="Z604" s="17">
        <f t="shared" si="73"/>
        <v>597.4812903225805</v>
      </c>
    </row>
    <row r="605" spans="1:26" ht="15.75">
      <c r="A605" s="66">
        <v>4</v>
      </c>
      <c r="B605" s="5" t="s">
        <v>51</v>
      </c>
      <c r="C605" s="10"/>
      <c r="D605" s="10"/>
      <c r="E605" s="10"/>
      <c r="F605" s="7" t="s">
        <v>234</v>
      </c>
      <c r="G605" s="22">
        <f t="shared" si="74"/>
        <v>9</v>
      </c>
      <c r="H605" s="21"/>
      <c r="I605" s="21"/>
      <c r="J605" s="20">
        <f t="shared" si="69"/>
        <v>0</v>
      </c>
      <c r="K605" s="21">
        <f t="shared" si="76"/>
        <v>0</v>
      </c>
      <c r="L605" s="64">
        <f t="shared" si="77"/>
        <v>0</v>
      </c>
      <c r="Q605" s="17">
        <v>9</v>
      </c>
      <c r="T605" s="52">
        <f t="shared" si="75"/>
        <v>9</v>
      </c>
      <c r="U605" s="53">
        <f t="shared" si="72"/>
        <v>0</v>
      </c>
      <c r="Y605" s="83">
        <v>466.7822580645161</v>
      </c>
      <c r="Z605" s="17">
        <f t="shared" si="73"/>
        <v>597.4812903225807</v>
      </c>
    </row>
    <row r="606" spans="1:26" ht="15.75">
      <c r="A606" s="66">
        <v>5</v>
      </c>
      <c r="B606" s="5" t="s">
        <v>52</v>
      </c>
      <c r="C606" s="10"/>
      <c r="D606" s="10"/>
      <c r="E606" s="10"/>
      <c r="F606" s="7" t="s">
        <v>234</v>
      </c>
      <c r="G606" s="22">
        <f t="shared" si="74"/>
        <v>8</v>
      </c>
      <c r="H606" s="21"/>
      <c r="I606" s="21"/>
      <c r="J606" s="20">
        <f t="shared" si="69"/>
        <v>0</v>
      </c>
      <c r="K606" s="21">
        <f t="shared" si="76"/>
        <v>0</v>
      </c>
      <c r="L606" s="64">
        <f t="shared" si="77"/>
        <v>0</v>
      </c>
      <c r="Q606" s="17">
        <v>8</v>
      </c>
      <c r="T606" s="52">
        <f t="shared" si="75"/>
        <v>8</v>
      </c>
      <c r="U606" s="53">
        <f t="shared" si="72"/>
        <v>0</v>
      </c>
      <c r="Y606" s="83">
        <v>466.7822580645161</v>
      </c>
      <c r="Z606" s="17">
        <f t="shared" si="73"/>
        <v>597.4812903225807</v>
      </c>
    </row>
    <row r="607" spans="1:26" ht="15.75">
      <c r="A607" s="66">
        <v>6</v>
      </c>
      <c r="B607" s="6" t="s">
        <v>53</v>
      </c>
      <c r="C607" s="10"/>
      <c r="D607" s="10"/>
      <c r="E607" s="10"/>
      <c r="F607" s="7" t="s">
        <v>234</v>
      </c>
      <c r="G607" s="22">
        <f t="shared" si="74"/>
        <v>8</v>
      </c>
      <c r="H607" s="20"/>
      <c r="I607" s="21"/>
      <c r="J607" s="20">
        <f t="shared" si="69"/>
        <v>0</v>
      </c>
      <c r="K607" s="21">
        <f t="shared" si="76"/>
        <v>0</v>
      </c>
      <c r="L607" s="64">
        <f t="shared" si="77"/>
        <v>0</v>
      </c>
      <c r="Q607" s="17">
        <v>8</v>
      </c>
      <c r="T607" s="52">
        <f t="shared" si="75"/>
        <v>8</v>
      </c>
      <c r="U607" s="53">
        <f t="shared" si="72"/>
        <v>0</v>
      </c>
      <c r="Y607" s="83">
        <v>466.7822580645161</v>
      </c>
      <c r="Z607" s="17">
        <f t="shared" si="73"/>
        <v>597.4812903225807</v>
      </c>
    </row>
    <row r="608" spans="1:26" ht="15.75">
      <c r="A608" s="66">
        <v>7</v>
      </c>
      <c r="B608" s="6" t="s">
        <v>477</v>
      </c>
      <c r="C608" s="10"/>
      <c r="D608" s="10"/>
      <c r="E608" s="10"/>
      <c r="F608" s="7" t="s">
        <v>234</v>
      </c>
      <c r="G608" s="22">
        <f t="shared" si="74"/>
        <v>15</v>
      </c>
      <c r="H608" s="20"/>
      <c r="I608" s="21"/>
      <c r="J608" s="20">
        <f t="shared" si="69"/>
        <v>0</v>
      </c>
      <c r="K608" s="21">
        <f t="shared" si="76"/>
        <v>0</v>
      </c>
      <c r="L608" s="64">
        <f t="shared" si="77"/>
        <v>0</v>
      </c>
      <c r="Q608" s="17">
        <v>15</v>
      </c>
      <c r="T608" s="52">
        <f t="shared" si="75"/>
        <v>15</v>
      </c>
      <c r="U608" s="53">
        <f t="shared" si="72"/>
        <v>0</v>
      </c>
      <c r="Y608" s="83">
        <v>466.7822580645161</v>
      </c>
      <c r="Z608" s="17">
        <f t="shared" si="73"/>
        <v>597.4812903225807</v>
      </c>
    </row>
    <row r="609" spans="1:26" ht="15.75">
      <c r="A609" s="66">
        <v>8</v>
      </c>
      <c r="B609" s="6" t="s">
        <v>478</v>
      </c>
      <c r="C609" s="10"/>
      <c r="D609" s="10"/>
      <c r="E609" s="10"/>
      <c r="F609" s="7" t="s">
        <v>234</v>
      </c>
      <c r="G609" s="22">
        <f t="shared" si="74"/>
        <v>15</v>
      </c>
      <c r="H609" s="20"/>
      <c r="I609" s="21"/>
      <c r="J609" s="20">
        <f t="shared" si="69"/>
        <v>0</v>
      </c>
      <c r="K609" s="21">
        <f t="shared" si="76"/>
        <v>0</v>
      </c>
      <c r="L609" s="64">
        <f t="shared" si="77"/>
        <v>0</v>
      </c>
      <c r="Q609" s="17">
        <v>15</v>
      </c>
      <c r="T609" s="52">
        <f t="shared" si="75"/>
        <v>15</v>
      </c>
      <c r="U609" s="53">
        <f t="shared" si="72"/>
        <v>0</v>
      </c>
      <c r="Y609" s="83">
        <v>466.7822580645161</v>
      </c>
      <c r="Z609" s="17">
        <f t="shared" si="73"/>
        <v>597.4812903225807</v>
      </c>
    </row>
    <row r="610" spans="1:26" ht="47.25">
      <c r="A610" s="66">
        <v>9</v>
      </c>
      <c r="B610" s="5" t="s">
        <v>107</v>
      </c>
      <c r="C610" s="11" t="s">
        <v>389</v>
      </c>
      <c r="D610" s="11"/>
      <c r="E610" s="11" t="s">
        <v>355</v>
      </c>
      <c r="F610" s="7" t="s">
        <v>234</v>
      </c>
      <c r="G610" s="22">
        <f t="shared" si="74"/>
        <v>17</v>
      </c>
      <c r="H610" s="20"/>
      <c r="I610" s="21"/>
      <c r="J610" s="20">
        <f t="shared" si="69"/>
        <v>0</v>
      </c>
      <c r="K610" s="21">
        <f t="shared" si="76"/>
        <v>0</v>
      </c>
      <c r="L610" s="64">
        <f t="shared" si="77"/>
        <v>0</v>
      </c>
      <c r="Q610" s="17">
        <v>17</v>
      </c>
      <c r="T610" s="52">
        <f t="shared" si="75"/>
        <v>17</v>
      </c>
      <c r="U610" s="53">
        <f t="shared" si="72"/>
        <v>0</v>
      </c>
      <c r="Y610" s="83">
        <v>466.782258064516</v>
      </c>
      <c r="Z610" s="17">
        <f t="shared" si="73"/>
        <v>597.4812903225804</v>
      </c>
    </row>
    <row r="611" spans="1:26" ht="15.75">
      <c r="A611" s="66">
        <v>10</v>
      </c>
      <c r="B611" s="6" t="s">
        <v>479</v>
      </c>
      <c r="C611" s="10"/>
      <c r="D611" s="10"/>
      <c r="E611" s="10"/>
      <c r="F611" s="7" t="s">
        <v>234</v>
      </c>
      <c r="G611" s="22">
        <f t="shared" si="74"/>
        <v>8</v>
      </c>
      <c r="H611" s="20"/>
      <c r="I611" s="21"/>
      <c r="J611" s="20">
        <f t="shared" si="69"/>
        <v>0</v>
      </c>
      <c r="K611" s="21">
        <f t="shared" si="76"/>
        <v>0</v>
      </c>
      <c r="L611" s="64">
        <f t="shared" si="77"/>
        <v>0</v>
      </c>
      <c r="Q611" s="17">
        <v>8</v>
      </c>
      <c r="T611" s="52">
        <f t="shared" si="75"/>
        <v>8</v>
      </c>
      <c r="U611" s="53">
        <f t="shared" si="72"/>
        <v>0</v>
      </c>
      <c r="Y611" s="83">
        <v>466.782258064516</v>
      </c>
      <c r="Z611" s="17">
        <f t="shared" si="73"/>
        <v>597.4812903225804</v>
      </c>
    </row>
    <row r="612" spans="1:26" ht="15.75">
      <c r="A612" s="66">
        <v>11</v>
      </c>
      <c r="B612" s="6" t="s">
        <v>481</v>
      </c>
      <c r="C612" s="10"/>
      <c r="D612" s="10"/>
      <c r="E612" s="10"/>
      <c r="F612" s="7" t="s">
        <v>234</v>
      </c>
      <c r="G612" s="22">
        <f t="shared" si="74"/>
        <v>1</v>
      </c>
      <c r="H612" s="20"/>
      <c r="I612" s="21"/>
      <c r="J612" s="20">
        <f t="shared" si="69"/>
        <v>0</v>
      </c>
      <c r="K612" s="21">
        <f t="shared" si="76"/>
        <v>0</v>
      </c>
      <c r="L612" s="64">
        <f t="shared" si="77"/>
        <v>0</v>
      </c>
      <c r="Q612" s="17">
        <v>1</v>
      </c>
      <c r="T612" s="52">
        <f t="shared" si="75"/>
        <v>1</v>
      </c>
      <c r="U612" s="53">
        <f t="shared" si="72"/>
        <v>0</v>
      </c>
      <c r="Y612" s="83">
        <v>466.782258064516</v>
      </c>
      <c r="Z612" s="17">
        <f t="shared" si="73"/>
        <v>597.4812903225804</v>
      </c>
    </row>
    <row r="613" spans="1:26" ht="15.75">
      <c r="A613" s="66">
        <v>12</v>
      </c>
      <c r="B613" s="6" t="s">
        <v>54</v>
      </c>
      <c r="C613" s="10"/>
      <c r="D613" s="10"/>
      <c r="E613" s="10"/>
      <c r="F613" s="7" t="s">
        <v>234</v>
      </c>
      <c r="G613" s="22">
        <f t="shared" si="74"/>
        <v>1</v>
      </c>
      <c r="H613" s="20"/>
      <c r="I613" s="21"/>
      <c r="J613" s="20">
        <f t="shared" si="69"/>
        <v>0</v>
      </c>
      <c r="K613" s="21">
        <f t="shared" si="76"/>
        <v>0</v>
      </c>
      <c r="L613" s="64">
        <f t="shared" si="77"/>
        <v>0</v>
      </c>
      <c r="Q613" s="17">
        <v>1</v>
      </c>
      <c r="T613" s="52">
        <f t="shared" si="75"/>
        <v>1</v>
      </c>
      <c r="U613" s="53">
        <f t="shared" si="72"/>
        <v>0</v>
      </c>
      <c r="Y613" s="83">
        <v>466.782258064516</v>
      </c>
      <c r="Z613" s="17">
        <f t="shared" si="73"/>
        <v>597.4812903225804</v>
      </c>
    </row>
    <row r="614" spans="1:26" ht="15.75">
      <c r="A614" s="66">
        <v>13</v>
      </c>
      <c r="B614" s="6" t="s">
        <v>55</v>
      </c>
      <c r="C614" s="10"/>
      <c r="D614" s="10"/>
      <c r="E614" s="10"/>
      <c r="F614" s="7" t="s">
        <v>234</v>
      </c>
      <c r="G614" s="22">
        <f t="shared" si="74"/>
        <v>2</v>
      </c>
      <c r="H614" s="20"/>
      <c r="I614" s="21"/>
      <c r="J614" s="20">
        <f t="shared" si="69"/>
        <v>0</v>
      </c>
      <c r="K614" s="21">
        <f t="shared" si="76"/>
        <v>0</v>
      </c>
      <c r="L614" s="64">
        <f t="shared" si="77"/>
        <v>0</v>
      </c>
      <c r="Q614" s="17">
        <v>2</v>
      </c>
      <c r="T614" s="52">
        <f t="shared" si="75"/>
        <v>2</v>
      </c>
      <c r="U614" s="53">
        <f t="shared" si="72"/>
        <v>0</v>
      </c>
      <c r="Y614" s="83">
        <v>466.782258064516</v>
      </c>
      <c r="Z614" s="17">
        <f t="shared" si="73"/>
        <v>597.4812903225804</v>
      </c>
    </row>
    <row r="615" spans="1:26" ht="15.75">
      <c r="A615" s="66">
        <v>14</v>
      </c>
      <c r="B615" s="6" t="s">
        <v>482</v>
      </c>
      <c r="C615" s="10"/>
      <c r="D615" s="10"/>
      <c r="E615" s="10"/>
      <c r="F615" s="7" t="s">
        <v>234</v>
      </c>
      <c r="G615" s="22">
        <f t="shared" si="74"/>
        <v>2</v>
      </c>
      <c r="H615" s="20"/>
      <c r="I615" s="21"/>
      <c r="J615" s="20">
        <f t="shared" si="69"/>
        <v>0</v>
      </c>
      <c r="K615" s="21">
        <f t="shared" si="76"/>
        <v>0</v>
      </c>
      <c r="L615" s="64">
        <f t="shared" si="77"/>
        <v>0</v>
      </c>
      <c r="Q615" s="17">
        <v>2</v>
      </c>
      <c r="T615" s="52">
        <f t="shared" si="75"/>
        <v>2</v>
      </c>
      <c r="U615" s="53">
        <f t="shared" si="72"/>
        <v>0</v>
      </c>
      <c r="Y615" s="83">
        <v>466.782258064516</v>
      </c>
      <c r="Z615" s="17">
        <f t="shared" si="73"/>
        <v>597.4812903225804</v>
      </c>
    </row>
    <row r="616" spans="1:26" ht="47.25">
      <c r="A616" s="66">
        <v>15</v>
      </c>
      <c r="B616" s="5" t="s">
        <v>152</v>
      </c>
      <c r="C616" s="11" t="s">
        <v>389</v>
      </c>
      <c r="D616" s="11"/>
      <c r="E616" s="11" t="s">
        <v>355</v>
      </c>
      <c r="F616" s="7" t="s">
        <v>234</v>
      </c>
      <c r="G616" s="22">
        <f t="shared" si="74"/>
        <v>8</v>
      </c>
      <c r="H616" s="20"/>
      <c r="I616" s="21"/>
      <c r="J616" s="20">
        <f t="shared" si="69"/>
        <v>0</v>
      </c>
      <c r="K616" s="21">
        <f t="shared" si="76"/>
        <v>0</v>
      </c>
      <c r="L616" s="64">
        <f t="shared" si="77"/>
        <v>0</v>
      </c>
      <c r="Q616" s="17">
        <v>8</v>
      </c>
      <c r="T616" s="52">
        <f t="shared" si="75"/>
        <v>8</v>
      </c>
      <c r="U616" s="53">
        <f t="shared" si="72"/>
        <v>0</v>
      </c>
      <c r="Y616" s="83">
        <v>466.782258064516</v>
      </c>
      <c r="Z616" s="17">
        <f t="shared" si="73"/>
        <v>597.4812903225804</v>
      </c>
    </row>
    <row r="617" spans="1:26" ht="15.75">
      <c r="A617" s="66">
        <v>16</v>
      </c>
      <c r="B617" s="6" t="s">
        <v>399</v>
      </c>
      <c r="C617" s="10"/>
      <c r="D617" s="10"/>
      <c r="E617" s="10"/>
      <c r="F617" s="7" t="s">
        <v>234</v>
      </c>
      <c r="G617" s="22">
        <f t="shared" si="74"/>
        <v>15</v>
      </c>
      <c r="H617" s="20"/>
      <c r="I617" s="21"/>
      <c r="J617" s="20">
        <f t="shared" si="69"/>
        <v>0</v>
      </c>
      <c r="K617" s="21">
        <f t="shared" si="76"/>
        <v>0</v>
      </c>
      <c r="L617" s="64">
        <f t="shared" si="77"/>
        <v>0</v>
      </c>
      <c r="Q617" s="17">
        <v>15</v>
      </c>
      <c r="T617" s="52">
        <f t="shared" si="75"/>
        <v>15</v>
      </c>
      <c r="U617" s="53">
        <f t="shared" si="72"/>
        <v>0</v>
      </c>
      <c r="Y617" s="83">
        <v>466.782258064516</v>
      </c>
      <c r="Z617" s="17">
        <f t="shared" si="73"/>
        <v>597.4812903225805</v>
      </c>
    </row>
    <row r="618" spans="1:26" ht="15.75">
      <c r="A618" s="66">
        <v>17</v>
      </c>
      <c r="B618" s="6" t="s">
        <v>400</v>
      </c>
      <c r="C618" s="10"/>
      <c r="D618" s="10"/>
      <c r="E618" s="10"/>
      <c r="F618" s="7" t="s">
        <v>234</v>
      </c>
      <c r="G618" s="22">
        <f t="shared" si="74"/>
        <v>1</v>
      </c>
      <c r="H618" s="20"/>
      <c r="I618" s="21"/>
      <c r="J618" s="20">
        <f t="shared" si="69"/>
        <v>0</v>
      </c>
      <c r="K618" s="21">
        <f t="shared" si="76"/>
        <v>0</v>
      </c>
      <c r="L618" s="64">
        <f t="shared" si="77"/>
        <v>0</v>
      </c>
      <c r="Q618" s="17">
        <v>1</v>
      </c>
      <c r="T618" s="52">
        <f t="shared" si="75"/>
        <v>1</v>
      </c>
      <c r="U618" s="53">
        <f t="shared" si="72"/>
        <v>0</v>
      </c>
      <c r="Y618" s="83">
        <v>466.782258064516</v>
      </c>
      <c r="Z618" s="17">
        <f t="shared" si="73"/>
        <v>597.4812903225804</v>
      </c>
    </row>
    <row r="619" spans="1:26" ht="15.75">
      <c r="A619" s="66">
        <v>18</v>
      </c>
      <c r="B619" s="6" t="s">
        <v>401</v>
      </c>
      <c r="C619" s="10"/>
      <c r="D619" s="10"/>
      <c r="E619" s="10"/>
      <c r="F619" s="7" t="s">
        <v>234</v>
      </c>
      <c r="G619" s="22">
        <f t="shared" si="74"/>
        <v>8</v>
      </c>
      <c r="H619" s="20"/>
      <c r="I619" s="21"/>
      <c r="J619" s="20">
        <f t="shared" si="69"/>
        <v>0</v>
      </c>
      <c r="K619" s="21">
        <f t="shared" si="76"/>
        <v>0</v>
      </c>
      <c r="L619" s="64">
        <f t="shared" si="77"/>
        <v>0</v>
      </c>
      <c r="Q619" s="17">
        <v>8</v>
      </c>
      <c r="T619" s="52">
        <f t="shared" si="75"/>
        <v>8</v>
      </c>
      <c r="U619" s="53">
        <f t="shared" si="72"/>
        <v>0</v>
      </c>
      <c r="Y619" s="83">
        <v>466.782258064516</v>
      </c>
      <c r="Z619" s="17">
        <f t="shared" si="73"/>
        <v>597.4812903225804</v>
      </c>
    </row>
    <row r="620" spans="1:26" ht="15.75">
      <c r="A620" s="66">
        <v>19</v>
      </c>
      <c r="B620" s="6" t="s">
        <v>402</v>
      </c>
      <c r="C620" s="10"/>
      <c r="D620" s="10"/>
      <c r="E620" s="10"/>
      <c r="F620" s="7" t="s">
        <v>234</v>
      </c>
      <c r="G620" s="22">
        <f t="shared" si="74"/>
        <v>8</v>
      </c>
      <c r="H620" s="20"/>
      <c r="I620" s="21"/>
      <c r="J620" s="20">
        <f t="shared" si="69"/>
        <v>0</v>
      </c>
      <c r="K620" s="21">
        <f t="shared" si="76"/>
        <v>0</v>
      </c>
      <c r="L620" s="64">
        <f t="shared" si="77"/>
        <v>0</v>
      </c>
      <c r="Q620" s="17">
        <v>8</v>
      </c>
      <c r="T620" s="52">
        <f t="shared" si="75"/>
        <v>8</v>
      </c>
      <c r="U620" s="53">
        <f t="shared" si="72"/>
        <v>0</v>
      </c>
      <c r="Y620" s="83">
        <v>466.782258064516</v>
      </c>
      <c r="Z620" s="17">
        <f t="shared" si="73"/>
        <v>597.4812903225804</v>
      </c>
    </row>
    <row r="621" spans="1:26" ht="15.75">
      <c r="A621" s="66">
        <v>20</v>
      </c>
      <c r="B621" s="6" t="s">
        <v>48</v>
      </c>
      <c r="C621" s="10"/>
      <c r="D621" s="10"/>
      <c r="E621" s="10"/>
      <c r="F621" s="7" t="s">
        <v>234</v>
      </c>
      <c r="G621" s="22">
        <f t="shared" si="74"/>
        <v>9</v>
      </c>
      <c r="H621" s="20"/>
      <c r="I621" s="21"/>
      <c r="J621" s="20">
        <f t="shared" si="69"/>
        <v>0</v>
      </c>
      <c r="K621" s="21">
        <f t="shared" si="76"/>
        <v>0</v>
      </c>
      <c r="L621" s="64">
        <f t="shared" si="77"/>
        <v>0</v>
      </c>
      <c r="Q621" s="17">
        <v>9</v>
      </c>
      <c r="T621" s="52">
        <f t="shared" si="75"/>
        <v>9</v>
      </c>
      <c r="U621" s="53">
        <f t="shared" si="72"/>
        <v>0</v>
      </c>
      <c r="Y621" s="83">
        <v>466.782258064516</v>
      </c>
      <c r="Z621" s="17">
        <f t="shared" si="73"/>
        <v>597.4812903225805</v>
      </c>
    </row>
    <row r="622" spans="1:26" ht="15.75">
      <c r="A622" s="66">
        <v>21</v>
      </c>
      <c r="B622" s="6" t="s">
        <v>403</v>
      </c>
      <c r="C622" s="10"/>
      <c r="D622" s="10"/>
      <c r="E622" s="10"/>
      <c r="F622" s="7" t="s">
        <v>234</v>
      </c>
      <c r="G622" s="22">
        <f t="shared" si="74"/>
        <v>8</v>
      </c>
      <c r="H622" s="20"/>
      <c r="I622" s="21"/>
      <c r="J622" s="20">
        <f t="shared" si="69"/>
        <v>0</v>
      </c>
      <c r="K622" s="21">
        <f t="shared" si="76"/>
        <v>0</v>
      </c>
      <c r="L622" s="64">
        <f t="shared" si="77"/>
        <v>0</v>
      </c>
      <c r="Q622" s="17">
        <v>8</v>
      </c>
      <c r="T622" s="52">
        <f t="shared" si="75"/>
        <v>8</v>
      </c>
      <c r="U622" s="53">
        <f t="shared" si="72"/>
        <v>0</v>
      </c>
      <c r="Y622" s="83">
        <v>466.782258064516</v>
      </c>
      <c r="Z622" s="17">
        <f t="shared" si="73"/>
        <v>597.4812903225804</v>
      </c>
    </row>
    <row r="623" spans="1:26" ht="51" customHeight="1">
      <c r="A623" s="66">
        <v>22</v>
      </c>
      <c r="B623" s="5" t="s">
        <v>130</v>
      </c>
      <c r="C623" s="11" t="s">
        <v>389</v>
      </c>
      <c r="D623" s="11"/>
      <c r="E623" s="11" t="s">
        <v>355</v>
      </c>
      <c r="F623" s="7" t="s">
        <v>234</v>
      </c>
      <c r="G623" s="22">
        <f t="shared" si="74"/>
        <v>4</v>
      </c>
      <c r="H623" s="20"/>
      <c r="I623" s="21"/>
      <c r="J623" s="20">
        <f t="shared" si="69"/>
        <v>0</v>
      </c>
      <c r="K623" s="21">
        <f t="shared" si="76"/>
        <v>0</v>
      </c>
      <c r="L623" s="64">
        <f t="shared" si="77"/>
        <v>0</v>
      </c>
      <c r="Q623" s="17">
        <v>4</v>
      </c>
      <c r="T623" s="52">
        <f t="shared" si="75"/>
        <v>4</v>
      </c>
      <c r="U623" s="53">
        <f t="shared" si="72"/>
        <v>0</v>
      </c>
      <c r="Y623" s="83">
        <v>466.782258064516</v>
      </c>
      <c r="Z623" s="17">
        <f t="shared" si="73"/>
        <v>597.4812903225804</v>
      </c>
    </row>
    <row r="624" spans="1:26" ht="15.75">
      <c r="A624" s="66">
        <v>23</v>
      </c>
      <c r="B624" s="5" t="s">
        <v>405</v>
      </c>
      <c r="C624" s="10"/>
      <c r="D624" s="10"/>
      <c r="E624" s="10"/>
      <c r="F624" s="7" t="s">
        <v>234</v>
      </c>
      <c r="G624" s="22">
        <f t="shared" si="74"/>
        <v>1</v>
      </c>
      <c r="H624" s="20"/>
      <c r="I624" s="21"/>
      <c r="J624" s="20">
        <f t="shared" si="69"/>
        <v>0</v>
      </c>
      <c r="K624" s="21">
        <f t="shared" si="76"/>
        <v>0</v>
      </c>
      <c r="L624" s="64">
        <f t="shared" si="77"/>
        <v>0</v>
      </c>
      <c r="Q624" s="17">
        <v>1</v>
      </c>
      <c r="T624" s="52">
        <f t="shared" si="75"/>
        <v>1</v>
      </c>
      <c r="U624" s="53">
        <f t="shared" si="72"/>
        <v>0</v>
      </c>
      <c r="Y624" s="83">
        <v>466.782258064516</v>
      </c>
      <c r="Z624" s="17">
        <f t="shared" si="73"/>
        <v>597.4812903225804</v>
      </c>
    </row>
    <row r="625" spans="1:26" ht="15.75">
      <c r="A625" s="66">
        <v>24</v>
      </c>
      <c r="B625" s="5" t="s">
        <v>406</v>
      </c>
      <c r="C625" s="10"/>
      <c r="D625" s="10"/>
      <c r="E625" s="10"/>
      <c r="F625" s="7" t="s">
        <v>234</v>
      </c>
      <c r="G625" s="22">
        <f t="shared" si="74"/>
        <v>15</v>
      </c>
      <c r="H625" s="20"/>
      <c r="I625" s="21"/>
      <c r="J625" s="20">
        <f t="shared" si="69"/>
        <v>0</v>
      </c>
      <c r="K625" s="21">
        <f t="shared" si="76"/>
        <v>0</v>
      </c>
      <c r="L625" s="64">
        <f t="shared" si="77"/>
        <v>0</v>
      </c>
      <c r="Q625" s="17">
        <v>15</v>
      </c>
      <c r="T625" s="52">
        <f t="shared" si="75"/>
        <v>15</v>
      </c>
      <c r="U625" s="53">
        <f t="shared" si="72"/>
        <v>0</v>
      </c>
      <c r="Y625" s="83">
        <v>466.782258064516</v>
      </c>
      <c r="Z625" s="17">
        <f t="shared" si="73"/>
        <v>597.4812903225805</v>
      </c>
    </row>
    <row r="626" spans="1:26" ht="15.75">
      <c r="A626" s="66">
        <v>25</v>
      </c>
      <c r="B626" s="5" t="s">
        <v>484</v>
      </c>
      <c r="C626" s="10"/>
      <c r="D626" s="10"/>
      <c r="E626" s="10"/>
      <c r="F626" s="7" t="s">
        <v>234</v>
      </c>
      <c r="G626" s="22">
        <f t="shared" si="74"/>
        <v>2</v>
      </c>
      <c r="H626" s="20"/>
      <c r="I626" s="21"/>
      <c r="J626" s="20">
        <f t="shared" si="69"/>
        <v>0</v>
      </c>
      <c r="K626" s="21">
        <f t="shared" si="76"/>
        <v>0</v>
      </c>
      <c r="L626" s="64">
        <f t="shared" si="77"/>
        <v>0</v>
      </c>
      <c r="Q626" s="17">
        <v>2</v>
      </c>
      <c r="T626" s="52">
        <f t="shared" si="75"/>
        <v>2</v>
      </c>
      <c r="U626" s="53">
        <f t="shared" si="72"/>
        <v>0</v>
      </c>
      <c r="Y626" s="83">
        <v>466.782258064516</v>
      </c>
      <c r="Z626" s="17">
        <f t="shared" si="73"/>
        <v>597.4812903225804</v>
      </c>
    </row>
    <row r="627" spans="1:26" ht="15.75">
      <c r="A627" s="66">
        <v>26</v>
      </c>
      <c r="B627" s="5" t="s">
        <v>409</v>
      </c>
      <c r="C627" s="10"/>
      <c r="D627" s="10"/>
      <c r="E627" s="10"/>
      <c r="F627" s="7" t="s">
        <v>234</v>
      </c>
      <c r="G627" s="22">
        <f t="shared" si="74"/>
        <v>1</v>
      </c>
      <c r="H627" s="20"/>
      <c r="I627" s="21"/>
      <c r="J627" s="20">
        <f t="shared" si="69"/>
        <v>0</v>
      </c>
      <c r="K627" s="21">
        <f t="shared" si="76"/>
        <v>0</v>
      </c>
      <c r="L627" s="64">
        <f t="shared" si="77"/>
        <v>0</v>
      </c>
      <c r="Q627" s="17">
        <v>1</v>
      </c>
      <c r="T627" s="52">
        <f t="shared" si="75"/>
        <v>1</v>
      </c>
      <c r="U627" s="53">
        <f t="shared" si="72"/>
        <v>0</v>
      </c>
      <c r="Y627" s="83">
        <v>466.782258064516</v>
      </c>
      <c r="Z627" s="17">
        <f t="shared" si="73"/>
        <v>597.4812903225804</v>
      </c>
    </row>
    <row r="628" spans="1:26" ht="15.75">
      <c r="A628" s="66">
        <v>27</v>
      </c>
      <c r="B628" s="5" t="s">
        <v>410</v>
      </c>
      <c r="C628" s="10"/>
      <c r="D628" s="10"/>
      <c r="E628" s="10"/>
      <c r="F628" s="7" t="s">
        <v>234</v>
      </c>
      <c r="G628" s="22">
        <f t="shared" si="74"/>
        <v>1</v>
      </c>
      <c r="H628" s="20"/>
      <c r="I628" s="21"/>
      <c r="J628" s="20">
        <f t="shared" si="69"/>
        <v>0</v>
      </c>
      <c r="K628" s="21">
        <f t="shared" si="76"/>
        <v>0</v>
      </c>
      <c r="L628" s="64">
        <f t="shared" si="77"/>
        <v>0</v>
      </c>
      <c r="Q628" s="17">
        <v>1</v>
      </c>
      <c r="T628" s="52">
        <f t="shared" si="75"/>
        <v>1</v>
      </c>
      <c r="U628" s="53">
        <f t="shared" si="72"/>
        <v>0</v>
      </c>
      <c r="Y628" s="83">
        <v>466.782258064516</v>
      </c>
      <c r="Z628" s="17">
        <f t="shared" si="73"/>
        <v>597.4812903225804</v>
      </c>
    </row>
    <row r="629" spans="1:26" ht="15.75">
      <c r="A629" s="66">
        <v>28</v>
      </c>
      <c r="B629" s="5" t="s">
        <v>56</v>
      </c>
      <c r="C629" s="10"/>
      <c r="D629" s="10"/>
      <c r="E629" s="10"/>
      <c r="F629" s="7" t="s">
        <v>234</v>
      </c>
      <c r="G629" s="22">
        <f t="shared" si="74"/>
        <v>1</v>
      </c>
      <c r="H629" s="20"/>
      <c r="I629" s="21"/>
      <c r="J629" s="20">
        <f t="shared" si="69"/>
        <v>0</v>
      </c>
      <c r="K629" s="21">
        <f t="shared" si="76"/>
        <v>0</v>
      </c>
      <c r="L629" s="64">
        <f t="shared" si="77"/>
        <v>0</v>
      </c>
      <c r="Q629" s="17">
        <v>1</v>
      </c>
      <c r="T629" s="52">
        <f t="shared" si="75"/>
        <v>1</v>
      </c>
      <c r="U629" s="53">
        <f t="shared" si="72"/>
        <v>0</v>
      </c>
      <c r="Y629" s="83">
        <v>466.782258064516</v>
      </c>
      <c r="Z629" s="17">
        <f t="shared" si="73"/>
        <v>597.4812903225804</v>
      </c>
    </row>
    <row r="630" spans="1:26" ht="15.75">
      <c r="A630" s="66">
        <v>29</v>
      </c>
      <c r="B630" s="5" t="s">
        <v>412</v>
      </c>
      <c r="C630" s="10"/>
      <c r="D630" s="10"/>
      <c r="E630" s="10"/>
      <c r="F630" s="7" t="s">
        <v>234</v>
      </c>
      <c r="G630" s="22">
        <f t="shared" si="74"/>
        <v>2</v>
      </c>
      <c r="H630" s="20"/>
      <c r="I630" s="21"/>
      <c r="J630" s="20">
        <f t="shared" si="69"/>
        <v>0</v>
      </c>
      <c r="K630" s="21">
        <f t="shared" si="76"/>
        <v>0</v>
      </c>
      <c r="L630" s="64">
        <f t="shared" si="77"/>
        <v>0</v>
      </c>
      <c r="Q630" s="17">
        <v>2</v>
      </c>
      <c r="T630" s="52">
        <f t="shared" si="75"/>
        <v>2</v>
      </c>
      <c r="U630" s="53">
        <f t="shared" si="72"/>
        <v>0</v>
      </c>
      <c r="Y630" s="83">
        <v>466.782258064516</v>
      </c>
      <c r="Z630" s="17">
        <f t="shared" si="73"/>
        <v>597.4812903225804</v>
      </c>
    </row>
    <row r="631" spans="1:26" ht="45.75" customHeight="1">
      <c r="A631" s="66">
        <v>30</v>
      </c>
      <c r="B631" s="11" t="s">
        <v>153</v>
      </c>
      <c r="C631" s="11" t="s">
        <v>413</v>
      </c>
      <c r="D631" s="11"/>
      <c r="E631" s="11" t="s">
        <v>355</v>
      </c>
      <c r="F631" s="7" t="s">
        <v>234</v>
      </c>
      <c r="G631" s="22">
        <f t="shared" si="74"/>
        <v>4</v>
      </c>
      <c r="H631" s="20"/>
      <c r="I631" s="21"/>
      <c r="J631" s="20">
        <f t="shared" si="69"/>
        <v>0</v>
      </c>
      <c r="K631" s="21">
        <f t="shared" si="76"/>
        <v>0</v>
      </c>
      <c r="L631" s="64">
        <f t="shared" si="77"/>
        <v>0</v>
      </c>
      <c r="Q631" s="17">
        <v>4</v>
      </c>
      <c r="T631" s="52">
        <f t="shared" si="75"/>
        <v>4</v>
      </c>
      <c r="U631" s="53">
        <f t="shared" si="72"/>
        <v>0</v>
      </c>
      <c r="Y631" s="83">
        <v>466.782258064516</v>
      </c>
      <c r="Z631" s="17">
        <f t="shared" si="73"/>
        <v>597.4812903225804</v>
      </c>
    </row>
    <row r="632" spans="1:26" ht="15.75">
      <c r="A632" s="66">
        <v>31</v>
      </c>
      <c r="B632" s="11" t="s">
        <v>414</v>
      </c>
      <c r="C632" s="10"/>
      <c r="D632" s="10"/>
      <c r="E632" s="10"/>
      <c r="F632" s="7" t="s">
        <v>234</v>
      </c>
      <c r="G632" s="22">
        <f t="shared" si="74"/>
        <v>3</v>
      </c>
      <c r="H632" s="20"/>
      <c r="I632" s="21"/>
      <c r="J632" s="20">
        <f t="shared" si="69"/>
        <v>0</v>
      </c>
      <c r="K632" s="21">
        <f t="shared" si="76"/>
        <v>0</v>
      </c>
      <c r="L632" s="64">
        <f t="shared" si="77"/>
        <v>0</v>
      </c>
      <c r="Q632" s="17">
        <v>3</v>
      </c>
      <c r="T632" s="52">
        <f t="shared" si="75"/>
        <v>3</v>
      </c>
      <c r="U632" s="53">
        <f t="shared" si="72"/>
        <v>0</v>
      </c>
      <c r="Y632" s="83">
        <v>466.782258064516</v>
      </c>
      <c r="Z632" s="17">
        <f t="shared" si="73"/>
        <v>597.4812903225804</v>
      </c>
    </row>
    <row r="633" spans="1:26" ht="15.75">
      <c r="A633" s="66">
        <v>32</v>
      </c>
      <c r="B633" s="11" t="s">
        <v>415</v>
      </c>
      <c r="C633" s="10"/>
      <c r="D633" s="10"/>
      <c r="E633" s="10"/>
      <c r="F633" s="7" t="s">
        <v>234</v>
      </c>
      <c r="G633" s="22">
        <f t="shared" si="74"/>
        <v>1</v>
      </c>
      <c r="H633" s="20"/>
      <c r="I633" s="21"/>
      <c r="J633" s="20">
        <f t="shared" si="69"/>
        <v>0</v>
      </c>
      <c r="K633" s="21">
        <f t="shared" si="76"/>
        <v>0</v>
      </c>
      <c r="L633" s="64">
        <f t="shared" si="77"/>
        <v>0</v>
      </c>
      <c r="Q633" s="17">
        <v>1</v>
      </c>
      <c r="T633" s="52">
        <f t="shared" si="75"/>
        <v>1</v>
      </c>
      <c r="U633" s="53">
        <f t="shared" si="72"/>
        <v>0</v>
      </c>
      <c r="Y633" s="83">
        <v>466.782258064516</v>
      </c>
      <c r="Z633" s="17">
        <f t="shared" si="73"/>
        <v>597.4812903225804</v>
      </c>
    </row>
    <row r="634" spans="1:26" ht="15.75">
      <c r="A634" s="66">
        <v>33</v>
      </c>
      <c r="B634" s="11" t="s">
        <v>2</v>
      </c>
      <c r="C634" s="10"/>
      <c r="D634" s="10"/>
      <c r="E634" s="10"/>
      <c r="F634" s="7" t="s">
        <v>234</v>
      </c>
      <c r="G634" s="22">
        <f t="shared" si="74"/>
        <v>4</v>
      </c>
      <c r="H634" s="20"/>
      <c r="I634" s="21"/>
      <c r="J634" s="20">
        <f t="shared" si="69"/>
        <v>0</v>
      </c>
      <c r="K634" s="21">
        <f t="shared" si="76"/>
        <v>0</v>
      </c>
      <c r="L634" s="64">
        <f t="shared" si="77"/>
        <v>0</v>
      </c>
      <c r="Q634" s="17">
        <v>4</v>
      </c>
      <c r="T634" s="52">
        <f t="shared" si="75"/>
        <v>4</v>
      </c>
      <c r="U634" s="53">
        <f t="shared" si="72"/>
        <v>0</v>
      </c>
      <c r="Y634" s="83">
        <v>466.782258064516</v>
      </c>
      <c r="Z634" s="17">
        <f t="shared" si="73"/>
        <v>597.4812903225804</v>
      </c>
    </row>
    <row r="635" spans="1:26" ht="15.75">
      <c r="A635" s="66">
        <v>34</v>
      </c>
      <c r="B635" s="11" t="s">
        <v>417</v>
      </c>
      <c r="C635" s="10"/>
      <c r="D635" s="10"/>
      <c r="E635" s="10"/>
      <c r="F635" s="7" t="s">
        <v>234</v>
      </c>
      <c r="G635" s="22">
        <f t="shared" si="74"/>
        <v>1</v>
      </c>
      <c r="H635" s="20"/>
      <c r="I635" s="21"/>
      <c r="J635" s="20">
        <f aca="true" t="shared" si="78" ref="J635:J698">G635*H635</f>
        <v>0</v>
      </c>
      <c r="K635" s="21">
        <f t="shared" si="76"/>
        <v>0</v>
      </c>
      <c r="L635" s="64">
        <f t="shared" si="77"/>
        <v>0</v>
      </c>
      <c r="Q635" s="17">
        <v>1</v>
      </c>
      <c r="T635" s="52">
        <f t="shared" si="75"/>
        <v>1</v>
      </c>
      <c r="U635" s="53">
        <f t="shared" si="72"/>
        <v>0</v>
      </c>
      <c r="Y635" s="83">
        <v>466.782258064516</v>
      </c>
      <c r="Z635" s="17">
        <f t="shared" si="73"/>
        <v>597.4812903225804</v>
      </c>
    </row>
    <row r="636" spans="1:26" ht="15.75">
      <c r="A636" s="66">
        <v>35</v>
      </c>
      <c r="B636" s="11" t="s">
        <v>418</v>
      </c>
      <c r="C636" s="10"/>
      <c r="D636" s="10"/>
      <c r="E636" s="10"/>
      <c r="F636" s="7" t="s">
        <v>234</v>
      </c>
      <c r="G636" s="22">
        <f t="shared" si="74"/>
        <v>2</v>
      </c>
      <c r="H636" s="20"/>
      <c r="I636" s="21"/>
      <c r="J636" s="20">
        <f t="shared" si="78"/>
        <v>0</v>
      </c>
      <c r="K636" s="21">
        <f t="shared" si="76"/>
        <v>0</v>
      </c>
      <c r="L636" s="64">
        <f t="shared" si="77"/>
        <v>0</v>
      </c>
      <c r="Q636" s="17">
        <v>2</v>
      </c>
      <c r="T636" s="52">
        <f t="shared" si="75"/>
        <v>2</v>
      </c>
      <c r="U636" s="53">
        <f t="shared" si="72"/>
        <v>0</v>
      </c>
      <c r="Y636" s="83">
        <v>466.782258064516</v>
      </c>
      <c r="Z636" s="17">
        <f t="shared" si="73"/>
        <v>597.4812903225804</v>
      </c>
    </row>
    <row r="637" spans="1:26" ht="47.25">
      <c r="A637" s="66">
        <v>36</v>
      </c>
      <c r="B637" s="11" t="s">
        <v>154</v>
      </c>
      <c r="C637" s="11" t="s">
        <v>413</v>
      </c>
      <c r="D637" s="11"/>
      <c r="E637" s="11" t="s">
        <v>355</v>
      </c>
      <c r="F637" s="7" t="s">
        <v>234</v>
      </c>
      <c r="G637" s="22">
        <f t="shared" si="74"/>
        <v>1</v>
      </c>
      <c r="H637" s="20"/>
      <c r="I637" s="21"/>
      <c r="J637" s="20">
        <f t="shared" si="78"/>
        <v>0</v>
      </c>
      <c r="K637" s="21">
        <f t="shared" si="76"/>
        <v>0</v>
      </c>
      <c r="L637" s="64">
        <f t="shared" si="77"/>
        <v>0</v>
      </c>
      <c r="Q637" s="17">
        <v>1</v>
      </c>
      <c r="T637" s="52">
        <f t="shared" si="75"/>
        <v>1</v>
      </c>
      <c r="U637" s="53">
        <f t="shared" si="72"/>
        <v>0</v>
      </c>
      <c r="Y637" s="83">
        <v>466.782258064516</v>
      </c>
      <c r="Z637" s="17">
        <f t="shared" si="73"/>
        <v>597.4812903225804</v>
      </c>
    </row>
    <row r="638" spans="1:26" ht="15.75">
      <c r="A638" s="66">
        <v>37</v>
      </c>
      <c r="B638" s="11" t="s">
        <v>3</v>
      </c>
      <c r="C638" s="10"/>
      <c r="D638" s="10"/>
      <c r="E638" s="10"/>
      <c r="F638" s="7" t="s">
        <v>234</v>
      </c>
      <c r="G638" s="22">
        <f t="shared" si="74"/>
        <v>4</v>
      </c>
      <c r="H638" s="20"/>
      <c r="I638" s="21"/>
      <c r="J638" s="20">
        <f t="shared" si="78"/>
        <v>0</v>
      </c>
      <c r="K638" s="21">
        <f t="shared" si="76"/>
        <v>0</v>
      </c>
      <c r="L638" s="64">
        <f t="shared" si="77"/>
        <v>0</v>
      </c>
      <c r="Q638" s="17">
        <v>4</v>
      </c>
      <c r="T638" s="52">
        <f t="shared" si="75"/>
        <v>4</v>
      </c>
      <c r="U638" s="53">
        <f t="shared" si="72"/>
        <v>0</v>
      </c>
      <c r="Y638" s="83">
        <v>466.782258064516</v>
      </c>
      <c r="Z638" s="17">
        <f t="shared" si="73"/>
        <v>597.4812903225804</v>
      </c>
    </row>
    <row r="639" spans="1:26" ht="15.75">
      <c r="A639" s="66">
        <v>38</v>
      </c>
      <c r="B639" s="11" t="s">
        <v>4</v>
      </c>
      <c r="C639" s="10"/>
      <c r="D639" s="10"/>
      <c r="E639" s="10"/>
      <c r="F639" s="7" t="s">
        <v>234</v>
      </c>
      <c r="G639" s="22">
        <f t="shared" si="74"/>
        <v>4</v>
      </c>
      <c r="H639" s="20"/>
      <c r="I639" s="21"/>
      <c r="J639" s="20">
        <f t="shared" si="78"/>
        <v>0</v>
      </c>
      <c r="K639" s="21">
        <f t="shared" si="76"/>
        <v>0</v>
      </c>
      <c r="L639" s="64">
        <f t="shared" si="77"/>
        <v>0</v>
      </c>
      <c r="Q639" s="17">
        <v>4</v>
      </c>
      <c r="T639" s="52">
        <f t="shared" si="75"/>
        <v>4</v>
      </c>
      <c r="U639" s="53">
        <f t="shared" si="72"/>
        <v>0</v>
      </c>
      <c r="Y639" s="83">
        <v>466.782258064516</v>
      </c>
      <c r="Z639" s="17">
        <f t="shared" si="73"/>
        <v>597.4812903225804</v>
      </c>
    </row>
    <row r="640" spans="1:26" ht="15.75">
      <c r="A640" s="66">
        <v>39</v>
      </c>
      <c r="B640" s="11" t="s">
        <v>5</v>
      </c>
      <c r="C640" s="10"/>
      <c r="D640" s="10"/>
      <c r="E640" s="10"/>
      <c r="F640" s="7" t="s">
        <v>234</v>
      </c>
      <c r="G640" s="22">
        <f t="shared" si="74"/>
        <v>1</v>
      </c>
      <c r="H640" s="20"/>
      <c r="I640" s="21"/>
      <c r="J640" s="20">
        <f t="shared" si="78"/>
        <v>0</v>
      </c>
      <c r="K640" s="21">
        <f t="shared" si="76"/>
        <v>0</v>
      </c>
      <c r="L640" s="64">
        <f t="shared" si="77"/>
        <v>0</v>
      </c>
      <c r="Q640" s="17">
        <v>1</v>
      </c>
      <c r="T640" s="52">
        <f t="shared" si="75"/>
        <v>1</v>
      </c>
      <c r="U640" s="53">
        <f t="shared" si="72"/>
        <v>0</v>
      </c>
      <c r="Y640" s="83">
        <v>466.782258064516</v>
      </c>
      <c r="Z640" s="17">
        <f t="shared" si="73"/>
        <v>597.4812903225804</v>
      </c>
    </row>
    <row r="641" spans="1:26" ht="47.25">
      <c r="A641" s="66">
        <v>40</v>
      </c>
      <c r="B641" s="11" t="s">
        <v>155</v>
      </c>
      <c r="C641" s="11" t="s">
        <v>413</v>
      </c>
      <c r="D641" s="11"/>
      <c r="E641" s="7" t="s">
        <v>355</v>
      </c>
      <c r="F641" s="7" t="s">
        <v>234</v>
      </c>
      <c r="G641" s="22">
        <f t="shared" si="74"/>
        <v>1</v>
      </c>
      <c r="H641" s="20"/>
      <c r="I641" s="21"/>
      <c r="J641" s="20">
        <f t="shared" si="78"/>
        <v>0</v>
      </c>
      <c r="K641" s="21">
        <f t="shared" si="76"/>
        <v>0</v>
      </c>
      <c r="L641" s="64">
        <f t="shared" si="77"/>
        <v>0</v>
      </c>
      <c r="Q641" s="17">
        <v>1</v>
      </c>
      <c r="T641" s="52">
        <f t="shared" si="75"/>
        <v>1</v>
      </c>
      <c r="U641" s="53">
        <f t="shared" si="72"/>
        <v>0</v>
      </c>
      <c r="Y641" s="83">
        <v>466.782258064516</v>
      </c>
      <c r="Z641" s="17">
        <f t="shared" si="73"/>
        <v>597.4812903225804</v>
      </c>
    </row>
    <row r="642" spans="1:26" ht="47.25">
      <c r="A642" s="66">
        <v>41</v>
      </c>
      <c r="B642" s="11" t="s">
        <v>156</v>
      </c>
      <c r="C642" s="11" t="s">
        <v>413</v>
      </c>
      <c r="D642" s="11"/>
      <c r="E642" s="7" t="s">
        <v>355</v>
      </c>
      <c r="F642" s="7" t="s">
        <v>234</v>
      </c>
      <c r="G642" s="22">
        <f t="shared" si="74"/>
        <v>1</v>
      </c>
      <c r="H642" s="20"/>
      <c r="I642" s="21"/>
      <c r="J642" s="20">
        <f t="shared" si="78"/>
        <v>0</v>
      </c>
      <c r="K642" s="21">
        <f t="shared" si="76"/>
        <v>0</v>
      </c>
      <c r="L642" s="64">
        <f t="shared" si="77"/>
        <v>0</v>
      </c>
      <c r="Q642" s="17">
        <v>1</v>
      </c>
      <c r="T642" s="52">
        <f t="shared" si="75"/>
        <v>1</v>
      </c>
      <c r="U642" s="53">
        <f t="shared" si="72"/>
        <v>0</v>
      </c>
      <c r="Y642" s="83">
        <v>466.782258064516</v>
      </c>
      <c r="Z642" s="17">
        <f t="shared" si="73"/>
        <v>597.4812903225804</v>
      </c>
    </row>
    <row r="643" spans="1:26" ht="50.25" customHeight="1">
      <c r="A643" s="66">
        <v>42</v>
      </c>
      <c r="B643" s="11" t="s">
        <v>157</v>
      </c>
      <c r="C643" s="11" t="s">
        <v>413</v>
      </c>
      <c r="D643" s="11"/>
      <c r="E643" s="7" t="s">
        <v>355</v>
      </c>
      <c r="F643" s="7" t="s">
        <v>234</v>
      </c>
      <c r="G643" s="22">
        <f t="shared" si="74"/>
        <v>1</v>
      </c>
      <c r="H643" s="20"/>
      <c r="I643" s="21"/>
      <c r="J643" s="20">
        <f t="shared" si="78"/>
        <v>0</v>
      </c>
      <c r="K643" s="21">
        <f t="shared" si="76"/>
        <v>0</v>
      </c>
      <c r="L643" s="64">
        <f t="shared" si="77"/>
        <v>0</v>
      </c>
      <c r="Q643" s="17">
        <v>1</v>
      </c>
      <c r="T643" s="52">
        <f t="shared" si="75"/>
        <v>1</v>
      </c>
      <c r="U643" s="53">
        <f t="shared" si="72"/>
        <v>0</v>
      </c>
      <c r="Y643" s="83">
        <v>466.782258064516</v>
      </c>
      <c r="Z643" s="17">
        <f t="shared" si="73"/>
        <v>597.4812903225804</v>
      </c>
    </row>
    <row r="644" spans="1:26" ht="15.75">
      <c r="A644" s="66">
        <v>43</v>
      </c>
      <c r="B644" s="11" t="s">
        <v>57</v>
      </c>
      <c r="C644" s="10"/>
      <c r="D644" s="10"/>
      <c r="E644" s="7"/>
      <c r="F644" s="7" t="s">
        <v>234</v>
      </c>
      <c r="G644" s="22">
        <f t="shared" si="74"/>
        <v>1</v>
      </c>
      <c r="H644" s="20"/>
      <c r="I644" s="21"/>
      <c r="J644" s="20">
        <f t="shared" si="78"/>
        <v>0</v>
      </c>
      <c r="K644" s="21">
        <f t="shared" si="76"/>
        <v>0</v>
      </c>
      <c r="L644" s="64">
        <f t="shared" si="77"/>
        <v>0</v>
      </c>
      <c r="Q644" s="17">
        <v>1</v>
      </c>
      <c r="T644" s="52">
        <f t="shared" si="75"/>
        <v>1</v>
      </c>
      <c r="U644" s="53">
        <f t="shared" si="72"/>
        <v>0</v>
      </c>
      <c r="Y644" s="83">
        <v>466.782258064516</v>
      </c>
      <c r="Z644" s="17">
        <f t="shared" si="73"/>
        <v>597.4812903225804</v>
      </c>
    </row>
    <row r="645" spans="1:26" ht="15.75">
      <c r="A645" s="66">
        <v>44</v>
      </c>
      <c r="B645" s="11" t="s">
        <v>58</v>
      </c>
      <c r="C645" s="10"/>
      <c r="D645" s="10"/>
      <c r="E645" s="10"/>
      <c r="F645" s="7" t="s">
        <v>234</v>
      </c>
      <c r="G645" s="22">
        <f t="shared" si="74"/>
        <v>1</v>
      </c>
      <c r="H645" s="20"/>
      <c r="I645" s="21"/>
      <c r="J645" s="20">
        <f t="shared" si="78"/>
        <v>0</v>
      </c>
      <c r="K645" s="21">
        <f t="shared" si="76"/>
        <v>0</v>
      </c>
      <c r="L645" s="64">
        <f t="shared" si="77"/>
        <v>0</v>
      </c>
      <c r="Q645" s="17">
        <v>1</v>
      </c>
      <c r="T645" s="52">
        <f t="shared" si="75"/>
        <v>1</v>
      </c>
      <c r="U645" s="53">
        <f t="shared" si="72"/>
        <v>0</v>
      </c>
      <c r="Y645" s="83">
        <v>466.782258064516</v>
      </c>
      <c r="Z645" s="17">
        <f t="shared" si="73"/>
        <v>597.4812903225804</v>
      </c>
    </row>
    <row r="646" spans="1:26" ht="15.75">
      <c r="A646" s="66">
        <v>45</v>
      </c>
      <c r="B646" s="11" t="s">
        <v>6</v>
      </c>
      <c r="C646" s="11" t="s">
        <v>336</v>
      </c>
      <c r="D646" s="11"/>
      <c r="E646" s="10" t="s">
        <v>330</v>
      </c>
      <c r="F646" s="7" t="s">
        <v>234</v>
      </c>
      <c r="G646" s="22">
        <f t="shared" si="74"/>
        <v>1</v>
      </c>
      <c r="H646" s="20"/>
      <c r="I646" s="21"/>
      <c r="J646" s="20">
        <f t="shared" si="78"/>
        <v>0</v>
      </c>
      <c r="K646" s="21">
        <f t="shared" si="76"/>
        <v>0</v>
      </c>
      <c r="L646" s="64">
        <f t="shared" si="77"/>
        <v>0</v>
      </c>
      <c r="Q646" s="17">
        <v>1</v>
      </c>
      <c r="T646" s="52">
        <f t="shared" si="75"/>
        <v>1</v>
      </c>
      <c r="U646" s="53">
        <f t="shared" si="72"/>
        <v>0</v>
      </c>
      <c r="Y646" s="83">
        <v>1453.3629032258066</v>
      </c>
      <c r="Z646" s="17">
        <f t="shared" si="73"/>
        <v>1860.3045161290324</v>
      </c>
    </row>
    <row r="647" spans="1:26" ht="15.75">
      <c r="A647" s="66">
        <v>46</v>
      </c>
      <c r="B647" s="11" t="s">
        <v>7</v>
      </c>
      <c r="C647" s="10" t="s">
        <v>329</v>
      </c>
      <c r="D647" s="10"/>
      <c r="E647" s="10"/>
      <c r="F647" s="7" t="s">
        <v>234</v>
      </c>
      <c r="G647" s="22">
        <f t="shared" si="74"/>
        <v>1</v>
      </c>
      <c r="H647" s="20"/>
      <c r="I647" s="21"/>
      <c r="J647" s="20">
        <f t="shared" si="78"/>
        <v>0</v>
      </c>
      <c r="K647" s="21">
        <f t="shared" si="76"/>
        <v>0</v>
      </c>
      <c r="L647" s="64">
        <f t="shared" si="77"/>
        <v>0</v>
      </c>
      <c r="Q647" s="17">
        <v>1</v>
      </c>
      <c r="T647" s="52">
        <f t="shared" si="75"/>
        <v>1</v>
      </c>
      <c r="U647" s="53">
        <f t="shared" si="72"/>
        <v>0</v>
      </c>
      <c r="Y647" s="83">
        <v>1635.032258064516</v>
      </c>
      <c r="Z647" s="17">
        <f t="shared" si="73"/>
        <v>2092.841290322581</v>
      </c>
    </row>
    <row r="648" spans="1:26" ht="15.75">
      <c r="A648" s="66">
        <v>47</v>
      </c>
      <c r="B648" s="11" t="s">
        <v>421</v>
      </c>
      <c r="C648" s="10" t="s">
        <v>355</v>
      </c>
      <c r="D648" s="10"/>
      <c r="E648" s="10"/>
      <c r="F648" s="7" t="s">
        <v>234</v>
      </c>
      <c r="G648" s="22">
        <f t="shared" si="74"/>
        <v>3</v>
      </c>
      <c r="H648" s="20"/>
      <c r="I648" s="21"/>
      <c r="J648" s="20">
        <f t="shared" si="78"/>
        <v>0</v>
      </c>
      <c r="K648" s="21">
        <f t="shared" si="76"/>
        <v>0</v>
      </c>
      <c r="L648" s="64">
        <f t="shared" si="77"/>
        <v>0</v>
      </c>
      <c r="Q648" s="17">
        <v>3</v>
      </c>
      <c r="T648" s="52">
        <f t="shared" si="75"/>
        <v>3</v>
      </c>
      <c r="U648" s="53">
        <f t="shared" si="72"/>
        <v>0</v>
      </c>
      <c r="Y648" s="83">
        <v>1635.032258064516</v>
      </c>
      <c r="Z648" s="17">
        <f t="shared" si="73"/>
        <v>2092.841290322581</v>
      </c>
    </row>
    <row r="649" spans="1:26" ht="15.75">
      <c r="A649" s="66">
        <v>48</v>
      </c>
      <c r="B649" s="11" t="s">
        <v>8</v>
      </c>
      <c r="C649" s="10" t="s">
        <v>355</v>
      </c>
      <c r="D649" s="10"/>
      <c r="E649" s="10"/>
      <c r="F649" s="7" t="s">
        <v>234</v>
      </c>
      <c r="G649" s="22">
        <f t="shared" si="74"/>
        <v>2</v>
      </c>
      <c r="H649" s="20"/>
      <c r="I649" s="21"/>
      <c r="J649" s="20">
        <f t="shared" si="78"/>
        <v>0</v>
      </c>
      <c r="K649" s="21">
        <f t="shared" si="76"/>
        <v>0</v>
      </c>
      <c r="L649" s="64">
        <f t="shared" si="77"/>
        <v>0</v>
      </c>
      <c r="Q649" s="17">
        <v>2</v>
      </c>
      <c r="T649" s="52">
        <f t="shared" si="75"/>
        <v>2</v>
      </c>
      <c r="U649" s="53">
        <f t="shared" si="72"/>
        <v>0</v>
      </c>
      <c r="Y649" s="83">
        <v>1635.032258064516</v>
      </c>
      <c r="Z649" s="17">
        <f t="shared" si="73"/>
        <v>2092.841290322581</v>
      </c>
    </row>
    <row r="650" spans="1:26" ht="15.75">
      <c r="A650" s="66">
        <v>49</v>
      </c>
      <c r="B650" s="11" t="s">
        <v>9</v>
      </c>
      <c r="C650" s="10" t="s">
        <v>336</v>
      </c>
      <c r="D650" s="10"/>
      <c r="E650" s="10" t="s">
        <v>355</v>
      </c>
      <c r="F650" s="7" t="s">
        <v>239</v>
      </c>
      <c r="G650" s="22">
        <f t="shared" si="74"/>
        <v>500</v>
      </c>
      <c r="H650" s="20"/>
      <c r="I650" s="21"/>
      <c r="J650" s="20">
        <f t="shared" si="78"/>
        <v>0</v>
      </c>
      <c r="K650" s="21">
        <f t="shared" si="76"/>
        <v>0</v>
      </c>
      <c r="L650" s="64">
        <f t="shared" si="77"/>
        <v>0</v>
      </c>
      <c r="Q650" s="17">
        <v>500</v>
      </c>
      <c r="T650" s="52">
        <f t="shared" si="75"/>
        <v>500</v>
      </c>
      <c r="U650" s="53">
        <f t="shared" si="72"/>
        <v>0</v>
      </c>
      <c r="Y650" s="83">
        <v>145.3365122224456</v>
      </c>
      <c r="Z650" s="17">
        <f t="shared" si="73"/>
        <v>186.03073564473036</v>
      </c>
    </row>
    <row r="651" spans="1:26" ht="15.75">
      <c r="A651" s="66">
        <v>50</v>
      </c>
      <c r="B651" s="11" t="s">
        <v>424</v>
      </c>
      <c r="C651" s="10" t="s">
        <v>355</v>
      </c>
      <c r="D651" s="10"/>
      <c r="E651" s="10"/>
      <c r="F651" s="7" t="s">
        <v>239</v>
      </c>
      <c r="G651" s="22">
        <f t="shared" si="74"/>
        <v>210</v>
      </c>
      <c r="H651" s="20"/>
      <c r="I651" s="21"/>
      <c r="J651" s="20">
        <f t="shared" si="78"/>
        <v>0</v>
      </c>
      <c r="K651" s="21">
        <f t="shared" si="76"/>
        <v>0</v>
      </c>
      <c r="L651" s="64">
        <f t="shared" si="77"/>
        <v>0</v>
      </c>
      <c r="Q651" s="17">
        <v>210</v>
      </c>
      <c r="T651" s="52">
        <f t="shared" si="75"/>
        <v>210</v>
      </c>
      <c r="U651" s="53">
        <f t="shared" si="72"/>
        <v>0</v>
      </c>
      <c r="Y651" s="83">
        <v>163.50357625025134</v>
      </c>
      <c r="Z651" s="17">
        <f t="shared" si="73"/>
        <v>209.2845776003217</v>
      </c>
    </row>
    <row r="652" spans="1:26" ht="15.75">
      <c r="A652" s="66">
        <v>51</v>
      </c>
      <c r="B652" s="11" t="s">
        <v>425</v>
      </c>
      <c r="C652" s="10" t="s">
        <v>355</v>
      </c>
      <c r="D652" s="10"/>
      <c r="E652" s="10"/>
      <c r="F652" s="7" t="s">
        <v>239</v>
      </c>
      <c r="G652" s="22">
        <f t="shared" si="74"/>
        <v>50</v>
      </c>
      <c r="H652" s="20"/>
      <c r="I652" s="21"/>
      <c r="J652" s="20">
        <f t="shared" si="78"/>
        <v>0</v>
      </c>
      <c r="K652" s="21">
        <f t="shared" si="76"/>
        <v>0</v>
      </c>
      <c r="L652" s="64">
        <f t="shared" si="77"/>
        <v>0</v>
      </c>
      <c r="Q652" s="17">
        <v>50</v>
      </c>
      <c r="T652" s="52">
        <f t="shared" si="75"/>
        <v>50</v>
      </c>
      <c r="U652" s="53">
        <f aca="true" t="shared" si="79" ref="U652:U715">T652-G652</f>
        <v>0</v>
      </c>
      <c r="Y652" s="83">
        <v>181.67064027805705</v>
      </c>
      <c r="Z652" s="17">
        <f t="shared" si="73"/>
        <v>232.53841955591304</v>
      </c>
    </row>
    <row r="653" spans="1:26" ht="15.75">
      <c r="A653" s="66">
        <v>52</v>
      </c>
      <c r="B653" s="11" t="s">
        <v>426</v>
      </c>
      <c r="C653" s="10" t="s">
        <v>355</v>
      </c>
      <c r="D653" s="10"/>
      <c r="E653" s="10"/>
      <c r="F653" s="7" t="s">
        <v>239</v>
      </c>
      <c r="G653" s="22">
        <f t="shared" si="74"/>
        <v>20</v>
      </c>
      <c r="H653" s="20"/>
      <c r="I653" s="21"/>
      <c r="J653" s="20">
        <f t="shared" si="78"/>
        <v>0</v>
      </c>
      <c r="K653" s="21">
        <f t="shared" si="76"/>
        <v>0</v>
      </c>
      <c r="L653" s="64">
        <f t="shared" si="77"/>
        <v>0</v>
      </c>
      <c r="Q653" s="17">
        <v>20</v>
      </c>
      <c r="T653" s="52">
        <f t="shared" si="75"/>
        <v>20</v>
      </c>
      <c r="U653" s="53">
        <f t="shared" si="79"/>
        <v>0</v>
      </c>
      <c r="Y653" s="83">
        <v>199.83770430586273</v>
      </c>
      <c r="Z653" s="17">
        <f aca="true" t="shared" si="80" ref="Z653:Z716">((H653+Y653)*G653*1.28-(H653*G653))/G653</f>
        <v>255.79226151150428</v>
      </c>
    </row>
    <row r="654" spans="1:26" ht="15.75">
      <c r="A654" s="66">
        <v>53</v>
      </c>
      <c r="B654" s="11" t="s">
        <v>427</v>
      </c>
      <c r="C654" s="10" t="s">
        <v>355</v>
      </c>
      <c r="D654" s="10"/>
      <c r="E654" s="10"/>
      <c r="F654" s="7" t="s">
        <v>239</v>
      </c>
      <c r="G654" s="22">
        <f t="shared" si="74"/>
        <v>20</v>
      </c>
      <c r="H654" s="20"/>
      <c r="I654" s="21"/>
      <c r="J654" s="20">
        <f t="shared" si="78"/>
        <v>0</v>
      </c>
      <c r="K654" s="21">
        <f t="shared" si="76"/>
        <v>0</v>
      </c>
      <c r="L654" s="64">
        <f t="shared" si="77"/>
        <v>0</v>
      </c>
      <c r="Q654" s="17">
        <v>20</v>
      </c>
      <c r="T654" s="52">
        <f t="shared" si="75"/>
        <v>20</v>
      </c>
      <c r="U654" s="53">
        <f t="shared" si="79"/>
        <v>0</v>
      </c>
      <c r="Y654" s="83">
        <v>218.00476833366844</v>
      </c>
      <c r="Z654" s="17">
        <f t="shared" si="80"/>
        <v>279.0461034670956</v>
      </c>
    </row>
    <row r="655" spans="1:26" ht="15.75">
      <c r="A655" s="66">
        <v>54</v>
      </c>
      <c r="B655" s="11" t="s">
        <v>10</v>
      </c>
      <c r="C655" s="10" t="s">
        <v>329</v>
      </c>
      <c r="D655" s="10"/>
      <c r="E655" s="10" t="s">
        <v>330</v>
      </c>
      <c r="F655" s="7" t="s">
        <v>239</v>
      </c>
      <c r="G655" s="22">
        <f t="shared" si="74"/>
        <v>20</v>
      </c>
      <c r="H655" s="20"/>
      <c r="I655" s="21"/>
      <c r="J655" s="20">
        <f t="shared" si="78"/>
        <v>0</v>
      </c>
      <c r="K655" s="21">
        <f t="shared" si="76"/>
        <v>0</v>
      </c>
      <c r="L655" s="64">
        <f t="shared" si="77"/>
        <v>0</v>
      </c>
      <c r="Q655" s="17">
        <v>20</v>
      </c>
      <c r="T655" s="52">
        <f t="shared" si="75"/>
        <v>20</v>
      </c>
      <c r="U655" s="53">
        <f t="shared" si="79"/>
        <v>0</v>
      </c>
      <c r="Y655" s="83">
        <v>236.17183236147415</v>
      </c>
      <c r="Z655" s="17">
        <f t="shared" si="80"/>
        <v>302.2999454226869</v>
      </c>
    </row>
    <row r="656" spans="1:26" ht="15.75">
      <c r="A656" s="66">
        <v>55</v>
      </c>
      <c r="B656" s="11" t="s">
        <v>429</v>
      </c>
      <c r="C656" s="10" t="s">
        <v>355</v>
      </c>
      <c r="D656" s="10"/>
      <c r="E656" s="10" t="s">
        <v>347</v>
      </c>
      <c r="F656" s="7" t="s">
        <v>239</v>
      </c>
      <c r="G656" s="22">
        <f t="shared" si="74"/>
        <v>50</v>
      </c>
      <c r="H656" s="20"/>
      <c r="I656" s="21"/>
      <c r="J656" s="20">
        <f t="shared" si="78"/>
        <v>0</v>
      </c>
      <c r="K656" s="21">
        <f t="shared" si="76"/>
        <v>0</v>
      </c>
      <c r="L656" s="64">
        <f t="shared" si="77"/>
        <v>0</v>
      </c>
      <c r="Q656" s="17">
        <v>50</v>
      </c>
      <c r="T656" s="52">
        <f t="shared" si="75"/>
        <v>50</v>
      </c>
      <c r="U656" s="53">
        <f t="shared" si="79"/>
        <v>0</v>
      </c>
      <c r="Y656" s="83">
        <v>254.33889638927982</v>
      </c>
      <c r="Z656" s="17">
        <f t="shared" si="80"/>
        <v>325.55378737827823</v>
      </c>
    </row>
    <row r="657" spans="1:26" ht="15.75">
      <c r="A657" s="66">
        <v>56</v>
      </c>
      <c r="B657" s="11" t="s">
        <v>430</v>
      </c>
      <c r="C657" s="10" t="s">
        <v>355</v>
      </c>
      <c r="D657" s="10"/>
      <c r="E657" s="10"/>
      <c r="F657" s="7" t="s">
        <v>239</v>
      </c>
      <c r="G657" s="22">
        <f t="shared" si="74"/>
        <v>30</v>
      </c>
      <c r="H657" s="20"/>
      <c r="I657" s="21"/>
      <c r="J657" s="20">
        <f t="shared" si="78"/>
        <v>0</v>
      </c>
      <c r="K657" s="21">
        <f t="shared" si="76"/>
        <v>0</v>
      </c>
      <c r="L657" s="64">
        <f t="shared" si="77"/>
        <v>0</v>
      </c>
      <c r="Q657" s="17">
        <v>30</v>
      </c>
      <c r="T657" s="52">
        <f t="shared" si="75"/>
        <v>30</v>
      </c>
      <c r="U657" s="53">
        <f t="shared" si="79"/>
        <v>0</v>
      </c>
      <c r="Y657" s="83">
        <v>272.50596041708553</v>
      </c>
      <c r="Z657" s="17">
        <f t="shared" si="80"/>
        <v>348.80762933386944</v>
      </c>
    </row>
    <row r="658" spans="1:26" ht="51" customHeight="1">
      <c r="A658" s="66">
        <v>57</v>
      </c>
      <c r="B658" s="11" t="s">
        <v>158</v>
      </c>
      <c r="C658" s="11" t="s">
        <v>431</v>
      </c>
      <c r="D658" s="11"/>
      <c r="E658" s="11" t="s">
        <v>390</v>
      </c>
      <c r="F658" s="7" t="s">
        <v>239</v>
      </c>
      <c r="G658" s="22">
        <f aca="true" t="shared" si="81" ref="G658:G722">T658</f>
        <v>5620</v>
      </c>
      <c r="H658" s="20"/>
      <c r="I658" s="21"/>
      <c r="J658" s="20">
        <f t="shared" si="78"/>
        <v>0</v>
      </c>
      <c r="K658" s="21">
        <f t="shared" si="76"/>
        <v>0</v>
      </c>
      <c r="L658" s="64">
        <f t="shared" si="77"/>
        <v>0</v>
      </c>
      <c r="Q658" s="17">
        <v>5620</v>
      </c>
      <c r="T658" s="52">
        <f t="shared" si="75"/>
        <v>5620</v>
      </c>
      <c r="U658" s="53">
        <f t="shared" si="79"/>
        <v>0</v>
      </c>
      <c r="Y658" s="83">
        <v>23.338982563984718</v>
      </c>
      <c r="Z658" s="17">
        <f t="shared" si="80"/>
        <v>29.873897681900438</v>
      </c>
    </row>
    <row r="659" spans="1:26" ht="15.75">
      <c r="A659" s="66">
        <v>58</v>
      </c>
      <c r="B659" s="11" t="s">
        <v>432</v>
      </c>
      <c r="C659" s="10"/>
      <c r="D659" s="10"/>
      <c r="E659" s="10"/>
      <c r="F659" s="7" t="s">
        <v>239</v>
      </c>
      <c r="G659" s="22">
        <f t="shared" si="81"/>
        <v>140</v>
      </c>
      <c r="H659" s="20"/>
      <c r="I659" s="20"/>
      <c r="J659" s="20">
        <f t="shared" si="78"/>
        <v>0</v>
      </c>
      <c r="K659" s="21">
        <f t="shared" si="76"/>
        <v>0</v>
      </c>
      <c r="L659" s="64">
        <f t="shared" si="77"/>
        <v>0</v>
      </c>
      <c r="Q659" s="17">
        <v>140</v>
      </c>
      <c r="T659" s="52">
        <f t="shared" si="75"/>
        <v>140</v>
      </c>
      <c r="U659" s="53">
        <f t="shared" si="79"/>
        <v>0</v>
      </c>
      <c r="Y659" s="83">
        <v>28.006779076781665</v>
      </c>
      <c r="Z659" s="17">
        <f t="shared" si="80"/>
        <v>35.848677218280535</v>
      </c>
    </row>
    <row r="660" spans="1:26" ht="52.5" customHeight="1">
      <c r="A660" s="66">
        <v>59</v>
      </c>
      <c r="B660" s="11" t="s">
        <v>505</v>
      </c>
      <c r="C660" s="11" t="s">
        <v>433</v>
      </c>
      <c r="D660" s="11"/>
      <c r="E660" s="11" t="s">
        <v>390</v>
      </c>
      <c r="F660" s="7" t="s">
        <v>249</v>
      </c>
      <c r="G660" s="22">
        <f t="shared" si="81"/>
        <v>62</v>
      </c>
      <c r="H660" s="21"/>
      <c r="I660" s="21"/>
      <c r="J660" s="20">
        <f t="shared" si="78"/>
        <v>0</v>
      </c>
      <c r="K660" s="21">
        <f t="shared" si="76"/>
        <v>0</v>
      </c>
      <c r="L660" s="64">
        <f t="shared" si="77"/>
        <v>0</v>
      </c>
      <c r="Q660" s="17">
        <v>62</v>
      </c>
      <c r="T660" s="52">
        <f aca="true" t="shared" si="82" ref="T660:T724">SUM(M660:S660)</f>
        <v>62</v>
      </c>
      <c r="U660" s="53">
        <f t="shared" si="79"/>
        <v>0</v>
      </c>
      <c r="Y660" s="83">
        <v>280.06779076781663</v>
      </c>
      <c r="Z660" s="17">
        <f t="shared" si="80"/>
        <v>358.4867721828053</v>
      </c>
    </row>
    <row r="661" spans="1:26" ht="18.75" customHeight="1">
      <c r="A661" s="66">
        <v>60</v>
      </c>
      <c r="B661" s="11" t="s">
        <v>11</v>
      </c>
      <c r="C661" s="10"/>
      <c r="D661" s="10"/>
      <c r="E661" s="10" t="s">
        <v>355</v>
      </c>
      <c r="F661" s="7" t="s">
        <v>234</v>
      </c>
      <c r="G661" s="22">
        <f t="shared" si="81"/>
        <v>356</v>
      </c>
      <c r="H661" s="21"/>
      <c r="I661" s="21"/>
      <c r="J661" s="20">
        <f t="shared" si="78"/>
        <v>0</v>
      </c>
      <c r="K661" s="21">
        <f t="shared" si="76"/>
        <v>0</v>
      </c>
      <c r="L661" s="64">
        <f t="shared" si="77"/>
        <v>0</v>
      </c>
      <c r="Q661" s="17">
        <v>356</v>
      </c>
      <c r="T661" s="52">
        <f t="shared" si="82"/>
        <v>356</v>
      </c>
      <c r="U661" s="53">
        <f t="shared" si="79"/>
        <v>0</v>
      </c>
      <c r="Y661" s="83">
        <v>120.96774193548387</v>
      </c>
      <c r="Z661" s="17">
        <f t="shared" si="80"/>
        <v>154.83870967741936</v>
      </c>
    </row>
    <row r="662" spans="1:26" ht="15.75">
      <c r="A662" s="66">
        <v>61</v>
      </c>
      <c r="B662" s="11" t="s">
        <v>12</v>
      </c>
      <c r="C662" s="10"/>
      <c r="D662" s="10"/>
      <c r="E662" s="10" t="s">
        <v>355</v>
      </c>
      <c r="F662" s="7" t="s">
        <v>234</v>
      </c>
      <c r="G662" s="22">
        <f t="shared" si="81"/>
        <v>356</v>
      </c>
      <c r="H662" s="21"/>
      <c r="I662" s="21"/>
      <c r="J662" s="20">
        <f t="shared" si="78"/>
        <v>0</v>
      </c>
      <c r="K662" s="21">
        <f t="shared" si="76"/>
        <v>0</v>
      </c>
      <c r="L662" s="64">
        <f t="shared" si="77"/>
        <v>0</v>
      </c>
      <c r="Q662" s="17">
        <v>356</v>
      </c>
      <c r="T662" s="52">
        <f t="shared" si="82"/>
        <v>356</v>
      </c>
      <c r="U662" s="53">
        <f t="shared" si="79"/>
        <v>0</v>
      </c>
      <c r="Y662" s="83">
        <v>40.32258064516129</v>
      </c>
      <c r="Z662" s="17">
        <f t="shared" si="80"/>
        <v>51.61290322580645</v>
      </c>
    </row>
    <row r="663" spans="1:26" ht="17.25" customHeight="1">
      <c r="A663" s="66">
        <v>62</v>
      </c>
      <c r="B663" s="11" t="s">
        <v>116</v>
      </c>
      <c r="C663" s="11"/>
      <c r="D663" s="11"/>
      <c r="E663" s="7" t="s">
        <v>355</v>
      </c>
      <c r="F663" s="7" t="s">
        <v>239</v>
      </c>
      <c r="G663" s="22">
        <f t="shared" si="81"/>
        <v>5620</v>
      </c>
      <c r="H663" s="21"/>
      <c r="I663" s="21"/>
      <c r="J663" s="20">
        <f t="shared" si="78"/>
        <v>0</v>
      </c>
      <c r="K663" s="21">
        <f t="shared" si="76"/>
        <v>0</v>
      </c>
      <c r="L663" s="64">
        <f t="shared" si="77"/>
        <v>0</v>
      </c>
      <c r="Q663" s="17">
        <v>5620</v>
      </c>
      <c r="T663" s="52">
        <f t="shared" si="82"/>
        <v>5620</v>
      </c>
      <c r="U663" s="53">
        <f t="shared" si="79"/>
        <v>0</v>
      </c>
      <c r="Y663" s="83">
        <v>14</v>
      </c>
      <c r="Z663" s="17">
        <f t="shared" si="80"/>
        <v>17.92</v>
      </c>
    </row>
    <row r="664" spans="1:26" ht="15.75">
      <c r="A664" s="66">
        <v>63</v>
      </c>
      <c r="B664" s="11" t="s">
        <v>436</v>
      </c>
      <c r="C664" s="10" t="s">
        <v>355</v>
      </c>
      <c r="D664" s="10"/>
      <c r="E664" s="10" t="s">
        <v>355</v>
      </c>
      <c r="F664" s="7" t="s">
        <v>239</v>
      </c>
      <c r="G664" s="22">
        <f t="shared" si="81"/>
        <v>140</v>
      </c>
      <c r="H664" s="20"/>
      <c r="I664" s="21"/>
      <c r="J664" s="20">
        <f t="shared" si="78"/>
        <v>0</v>
      </c>
      <c r="K664" s="21">
        <f t="shared" si="76"/>
        <v>0</v>
      </c>
      <c r="L664" s="64">
        <f t="shared" si="77"/>
        <v>0</v>
      </c>
      <c r="Q664" s="17">
        <v>140</v>
      </c>
      <c r="T664" s="52">
        <f t="shared" si="82"/>
        <v>140</v>
      </c>
      <c r="U664" s="53">
        <f t="shared" si="79"/>
        <v>0</v>
      </c>
      <c r="Y664" s="83">
        <v>18.669354838709676</v>
      </c>
      <c r="Z664" s="17">
        <f t="shared" si="80"/>
        <v>23.896774193548385</v>
      </c>
    </row>
    <row r="665" spans="1:26" ht="37.5" customHeight="1">
      <c r="A665" s="66">
        <v>64</v>
      </c>
      <c r="B665" s="11" t="s">
        <v>117</v>
      </c>
      <c r="C665" s="11" t="s">
        <v>348</v>
      </c>
      <c r="D665" s="11" t="s">
        <v>437</v>
      </c>
      <c r="E665" s="10" t="s">
        <v>350</v>
      </c>
      <c r="F665" s="7" t="s">
        <v>234</v>
      </c>
      <c r="G665" s="22">
        <f t="shared" si="81"/>
        <v>1</v>
      </c>
      <c r="H665" s="20"/>
      <c r="I665" s="21"/>
      <c r="J665" s="20">
        <f t="shared" si="78"/>
        <v>0</v>
      </c>
      <c r="K665" s="21">
        <f t="shared" si="76"/>
        <v>0</v>
      </c>
      <c r="L665" s="64">
        <f t="shared" si="77"/>
        <v>0</v>
      </c>
      <c r="Q665" s="17">
        <v>1</v>
      </c>
      <c r="T665" s="52">
        <f t="shared" si="82"/>
        <v>1</v>
      </c>
      <c r="U665" s="53">
        <f t="shared" si="79"/>
        <v>0</v>
      </c>
      <c r="Y665" s="83">
        <v>545.0119208341711</v>
      </c>
      <c r="Z665" s="17">
        <f t="shared" si="80"/>
        <v>697.615258667739</v>
      </c>
    </row>
    <row r="666" spans="1:26" ht="19.5" customHeight="1">
      <c r="A666" s="66">
        <v>65</v>
      </c>
      <c r="B666" s="5" t="s">
        <v>217</v>
      </c>
      <c r="C666" s="11" t="s">
        <v>353</v>
      </c>
      <c r="D666" s="11" t="s">
        <v>369</v>
      </c>
      <c r="E666" s="7" t="s">
        <v>355</v>
      </c>
      <c r="F666" s="7" t="s">
        <v>234</v>
      </c>
      <c r="G666" s="22">
        <f t="shared" si="81"/>
        <v>2</v>
      </c>
      <c r="H666" s="20"/>
      <c r="I666" s="21"/>
      <c r="J666" s="20">
        <f t="shared" si="78"/>
        <v>0</v>
      </c>
      <c r="K666" s="21">
        <f t="shared" si="76"/>
        <v>0</v>
      </c>
      <c r="L666" s="64">
        <f t="shared" si="77"/>
        <v>0</v>
      </c>
      <c r="Q666" s="17">
        <v>2</v>
      </c>
      <c r="T666" s="52">
        <f t="shared" si="82"/>
        <v>2</v>
      </c>
      <c r="U666" s="53">
        <f t="shared" si="79"/>
        <v>0</v>
      </c>
      <c r="Y666" s="83">
        <v>227.0883003475713</v>
      </c>
      <c r="Z666" s="17">
        <f t="shared" si="80"/>
        <v>290.67302444489127</v>
      </c>
    </row>
    <row r="667" spans="1:26" ht="18.75" customHeight="1">
      <c r="A667" s="66">
        <v>66</v>
      </c>
      <c r="B667" s="5" t="s">
        <v>215</v>
      </c>
      <c r="C667" s="11" t="s">
        <v>439</v>
      </c>
      <c r="D667" s="11" t="s">
        <v>13</v>
      </c>
      <c r="E667" s="7" t="s">
        <v>355</v>
      </c>
      <c r="F667" s="7" t="s">
        <v>234</v>
      </c>
      <c r="G667" s="22">
        <f t="shared" si="81"/>
        <v>2</v>
      </c>
      <c r="H667" s="20"/>
      <c r="I667" s="21"/>
      <c r="J667" s="20">
        <f t="shared" si="78"/>
        <v>0</v>
      </c>
      <c r="K667" s="21">
        <f t="shared" si="76"/>
        <v>0</v>
      </c>
      <c r="L667" s="64">
        <f t="shared" si="77"/>
        <v>0</v>
      </c>
      <c r="Q667" s="17">
        <v>2</v>
      </c>
      <c r="T667" s="52">
        <f t="shared" si="82"/>
        <v>2</v>
      </c>
      <c r="U667" s="53">
        <f t="shared" si="79"/>
        <v>0</v>
      </c>
      <c r="Y667" s="83">
        <v>46.67741935483871</v>
      </c>
      <c r="Z667" s="17">
        <f t="shared" si="80"/>
        <v>59.74709677419355</v>
      </c>
    </row>
    <row r="668" spans="1:26" ht="15.75">
      <c r="A668" s="66">
        <v>67</v>
      </c>
      <c r="B668" s="10" t="s">
        <v>440</v>
      </c>
      <c r="C668" s="10"/>
      <c r="D668" s="10" t="s">
        <v>441</v>
      </c>
      <c r="E668" s="10"/>
      <c r="F668" s="7" t="s">
        <v>234</v>
      </c>
      <c r="G668" s="22">
        <f t="shared" si="81"/>
        <v>10</v>
      </c>
      <c r="H668" s="20"/>
      <c r="I668" s="21"/>
      <c r="J668" s="20">
        <f t="shared" si="78"/>
        <v>0</v>
      </c>
      <c r="K668" s="21">
        <f aca="true" t="shared" si="83" ref="K668:K694">I668*G668</f>
        <v>0</v>
      </c>
      <c r="L668" s="64">
        <f aca="true" t="shared" si="84" ref="L668:L694">K668+J668</f>
        <v>0</v>
      </c>
      <c r="Q668" s="17">
        <v>10</v>
      </c>
      <c r="T668" s="52">
        <f t="shared" si="82"/>
        <v>10</v>
      </c>
      <c r="U668" s="53">
        <f t="shared" si="79"/>
        <v>0</v>
      </c>
      <c r="Y668" s="83">
        <v>46.677965127969436</v>
      </c>
      <c r="Z668" s="17">
        <f t="shared" si="80"/>
        <v>59.747795363800876</v>
      </c>
    </row>
    <row r="669" spans="1:26" ht="15.75">
      <c r="A669" s="66">
        <v>68</v>
      </c>
      <c r="B669" s="10" t="s">
        <v>442</v>
      </c>
      <c r="C669" s="10"/>
      <c r="D669" s="10" t="s">
        <v>443</v>
      </c>
      <c r="E669" s="10"/>
      <c r="F669" s="7" t="s">
        <v>234</v>
      </c>
      <c r="G669" s="22">
        <f t="shared" si="81"/>
        <v>198</v>
      </c>
      <c r="H669" s="20"/>
      <c r="I669" s="21"/>
      <c r="J669" s="20">
        <f t="shared" si="78"/>
        <v>0</v>
      </c>
      <c r="K669" s="21">
        <f t="shared" si="83"/>
        <v>0</v>
      </c>
      <c r="L669" s="64">
        <f t="shared" si="84"/>
        <v>0</v>
      </c>
      <c r="Q669" s="17">
        <v>198</v>
      </c>
      <c r="T669" s="52">
        <f t="shared" si="82"/>
        <v>198</v>
      </c>
      <c r="U669" s="53">
        <f t="shared" si="79"/>
        <v>0</v>
      </c>
      <c r="Y669" s="83">
        <v>46.677965127969436</v>
      </c>
      <c r="Z669" s="17">
        <f t="shared" si="80"/>
        <v>59.747795363800876</v>
      </c>
    </row>
    <row r="670" spans="1:26" ht="21.75" customHeight="1">
      <c r="A670" s="66">
        <v>69</v>
      </c>
      <c r="B670" s="5" t="s">
        <v>216</v>
      </c>
      <c r="C670" s="11" t="s">
        <v>357</v>
      </c>
      <c r="D670" s="11" t="s">
        <v>358</v>
      </c>
      <c r="E670" s="7" t="s">
        <v>355</v>
      </c>
      <c r="F670" s="7" t="s">
        <v>234</v>
      </c>
      <c r="G670" s="22">
        <f t="shared" si="81"/>
        <v>156</v>
      </c>
      <c r="H670" s="20"/>
      <c r="I670" s="21"/>
      <c r="J670" s="20">
        <f t="shared" si="78"/>
        <v>0</v>
      </c>
      <c r="K670" s="21">
        <f t="shared" si="83"/>
        <v>0</v>
      </c>
      <c r="L670" s="64">
        <f t="shared" si="84"/>
        <v>0</v>
      </c>
      <c r="Q670" s="17">
        <v>156</v>
      </c>
      <c r="T670" s="52">
        <f t="shared" si="82"/>
        <v>156</v>
      </c>
      <c r="U670" s="53">
        <f t="shared" si="79"/>
        <v>0</v>
      </c>
      <c r="Y670" s="83">
        <v>46.677965127969436</v>
      </c>
      <c r="Z670" s="17">
        <f t="shared" si="80"/>
        <v>59.74779536380088</v>
      </c>
    </row>
    <row r="671" spans="1:26" ht="21.75" customHeight="1">
      <c r="A671" s="66">
        <v>70</v>
      </c>
      <c r="B671" s="11" t="s">
        <v>503</v>
      </c>
      <c r="C671" s="11"/>
      <c r="D671" s="10" t="s">
        <v>504</v>
      </c>
      <c r="E671" s="7"/>
      <c r="F671" s="7" t="s">
        <v>234</v>
      </c>
      <c r="G671" s="22">
        <f>T671</f>
        <v>20</v>
      </c>
      <c r="H671" s="20"/>
      <c r="I671" s="21"/>
      <c r="J671" s="20">
        <f t="shared" si="78"/>
        <v>0</v>
      </c>
      <c r="K671" s="21">
        <f t="shared" si="83"/>
        <v>0</v>
      </c>
      <c r="L671" s="64">
        <f t="shared" si="84"/>
        <v>0</v>
      </c>
      <c r="Q671" s="17">
        <v>20</v>
      </c>
      <c r="T671" s="52">
        <f>SUM(M671:S671)</f>
        <v>20</v>
      </c>
      <c r="U671" s="53">
        <f t="shared" si="79"/>
        <v>0</v>
      </c>
      <c r="Y671" s="83">
        <v>46.677965127969436</v>
      </c>
      <c r="Z671" s="17">
        <f t="shared" si="80"/>
        <v>59.747795363800876</v>
      </c>
    </row>
    <row r="672" spans="1:26" ht="15.75">
      <c r="A672" s="66">
        <v>71</v>
      </c>
      <c r="B672" s="11" t="s">
        <v>444</v>
      </c>
      <c r="C672" s="10"/>
      <c r="D672" s="10" t="s">
        <v>445</v>
      </c>
      <c r="E672" s="7"/>
      <c r="F672" s="7" t="s">
        <v>234</v>
      </c>
      <c r="G672" s="22">
        <f t="shared" si="81"/>
        <v>4</v>
      </c>
      <c r="H672" s="20"/>
      <c r="I672" s="21"/>
      <c r="J672" s="20">
        <f t="shared" si="78"/>
        <v>0</v>
      </c>
      <c r="K672" s="21">
        <f t="shared" si="83"/>
        <v>0</v>
      </c>
      <c r="L672" s="64">
        <f t="shared" si="84"/>
        <v>0</v>
      </c>
      <c r="Q672" s="17">
        <v>4</v>
      </c>
      <c r="T672" s="52">
        <f t="shared" si="82"/>
        <v>4</v>
      </c>
      <c r="U672" s="53">
        <f t="shared" si="79"/>
        <v>0</v>
      </c>
      <c r="Y672" s="83">
        <v>46.677965127969436</v>
      </c>
      <c r="Z672" s="17">
        <f t="shared" si="80"/>
        <v>59.74779536380088</v>
      </c>
    </row>
    <row r="673" spans="1:26" ht="18" customHeight="1">
      <c r="A673" s="66">
        <v>72</v>
      </c>
      <c r="B673" s="11" t="s">
        <v>218</v>
      </c>
      <c r="C673" s="11" t="s">
        <v>446</v>
      </c>
      <c r="D673" s="11" t="s">
        <v>447</v>
      </c>
      <c r="E673" s="7" t="s">
        <v>355</v>
      </c>
      <c r="F673" s="7" t="s">
        <v>234</v>
      </c>
      <c r="G673" s="22">
        <f t="shared" si="81"/>
        <v>60</v>
      </c>
      <c r="H673" s="20"/>
      <c r="I673" s="21"/>
      <c r="J673" s="20">
        <f t="shared" si="78"/>
        <v>0</v>
      </c>
      <c r="K673" s="21">
        <f t="shared" si="83"/>
        <v>0</v>
      </c>
      <c r="L673" s="64">
        <f t="shared" si="84"/>
        <v>0</v>
      </c>
      <c r="Q673" s="17">
        <v>60</v>
      </c>
      <c r="T673" s="52">
        <f t="shared" si="82"/>
        <v>60</v>
      </c>
      <c r="U673" s="53">
        <f t="shared" si="79"/>
        <v>0</v>
      </c>
      <c r="Y673" s="83">
        <v>46.677965127969436</v>
      </c>
      <c r="Z673" s="17">
        <f t="shared" si="80"/>
        <v>59.74779536380088</v>
      </c>
    </row>
    <row r="674" spans="1:26" ht="15.75">
      <c r="A674" s="66">
        <v>73</v>
      </c>
      <c r="B674" s="11" t="s">
        <v>448</v>
      </c>
      <c r="C674" s="10"/>
      <c r="D674" s="10" t="s">
        <v>449</v>
      </c>
      <c r="E674" s="10"/>
      <c r="F674" s="7" t="s">
        <v>234</v>
      </c>
      <c r="G674" s="22">
        <f t="shared" si="81"/>
        <v>2</v>
      </c>
      <c r="H674" s="20"/>
      <c r="I674" s="21"/>
      <c r="J674" s="20">
        <f t="shared" si="78"/>
        <v>0</v>
      </c>
      <c r="K674" s="21">
        <f t="shared" si="83"/>
        <v>0</v>
      </c>
      <c r="L674" s="64">
        <f t="shared" si="84"/>
        <v>0</v>
      </c>
      <c r="Q674" s="17">
        <v>2</v>
      </c>
      <c r="T674" s="52">
        <f t="shared" si="82"/>
        <v>2</v>
      </c>
      <c r="U674" s="53">
        <f t="shared" si="79"/>
        <v>0</v>
      </c>
      <c r="Y674" s="83">
        <v>46.677965127969436</v>
      </c>
      <c r="Z674" s="17">
        <f t="shared" si="80"/>
        <v>59.74779536380088</v>
      </c>
    </row>
    <row r="675" spans="1:26" ht="31.5">
      <c r="A675" s="66">
        <v>74</v>
      </c>
      <c r="B675" s="11" t="s">
        <v>14</v>
      </c>
      <c r="C675" s="10" t="s">
        <v>451</v>
      </c>
      <c r="D675" s="10" t="s">
        <v>452</v>
      </c>
      <c r="E675" s="10" t="s">
        <v>355</v>
      </c>
      <c r="F675" s="7" t="s">
        <v>234</v>
      </c>
      <c r="G675" s="22">
        <f t="shared" si="81"/>
        <v>62</v>
      </c>
      <c r="H675" s="20"/>
      <c r="I675" s="21"/>
      <c r="J675" s="20">
        <f t="shared" si="78"/>
        <v>0</v>
      </c>
      <c r="K675" s="21">
        <f t="shared" si="83"/>
        <v>0</v>
      </c>
      <c r="L675" s="64">
        <f t="shared" si="84"/>
        <v>0</v>
      </c>
      <c r="Q675" s="17">
        <v>62</v>
      </c>
      <c r="T675" s="52">
        <f t="shared" si="82"/>
        <v>62</v>
      </c>
      <c r="U675" s="53">
        <f t="shared" si="79"/>
        <v>0</v>
      </c>
      <c r="Y675" s="83">
        <v>90.83532013902852</v>
      </c>
      <c r="Z675" s="17">
        <f t="shared" si="80"/>
        <v>116.2692097779565</v>
      </c>
    </row>
    <row r="676" spans="1:26" ht="15.75">
      <c r="A676" s="66">
        <v>75</v>
      </c>
      <c r="B676" s="11" t="s">
        <v>453</v>
      </c>
      <c r="C676" s="10"/>
      <c r="D676" s="10" t="s">
        <v>454</v>
      </c>
      <c r="E676" s="10"/>
      <c r="F676" s="7" t="s">
        <v>234</v>
      </c>
      <c r="G676" s="22">
        <f t="shared" si="81"/>
        <v>5</v>
      </c>
      <c r="H676" s="20"/>
      <c r="I676" s="21"/>
      <c r="J676" s="20">
        <f t="shared" si="78"/>
        <v>0</v>
      </c>
      <c r="K676" s="21">
        <f t="shared" si="83"/>
        <v>0</v>
      </c>
      <c r="L676" s="64">
        <f t="shared" si="84"/>
        <v>0</v>
      </c>
      <c r="Q676" s="17">
        <v>5</v>
      </c>
      <c r="T676" s="52">
        <f t="shared" si="82"/>
        <v>5</v>
      </c>
      <c r="U676" s="53">
        <f t="shared" si="79"/>
        <v>0</v>
      </c>
      <c r="Y676" s="83">
        <v>90.83532013902852</v>
      </c>
      <c r="Z676" s="17">
        <f t="shared" si="80"/>
        <v>116.2692097779565</v>
      </c>
    </row>
    <row r="677" spans="1:26" ht="15.75">
      <c r="A677" s="66">
        <v>76</v>
      </c>
      <c r="B677" s="11" t="s">
        <v>15</v>
      </c>
      <c r="C677" s="10"/>
      <c r="D677" s="10" t="s">
        <v>16</v>
      </c>
      <c r="E677" s="10"/>
      <c r="F677" s="7" t="s">
        <v>234</v>
      </c>
      <c r="G677" s="22">
        <f t="shared" si="81"/>
        <v>1</v>
      </c>
      <c r="H677" s="20"/>
      <c r="I677" s="21"/>
      <c r="J677" s="20">
        <f t="shared" si="78"/>
        <v>0</v>
      </c>
      <c r="K677" s="21">
        <f t="shared" si="83"/>
        <v>0</v>
      </c>
      <c r="L677" s="64">
        <f t="shared" si="84"/>
        <v>0</v>
      </c>
      <c r="Q677" s="17">
        <v>1</v>
      </c>
      <c r="T677" s="52">
        <f t="shared" si="82"/>
        <v>1</v>
      </c>
      <c r="U677" s="53">
        <f t="shared" si="79"/>
        <v>0</v>
      </c>
      <c r="Y677" s="83">
        <v>90.83870967741936</v>
      </c>
      <c r="Z677" s="17">
        <f t="shared" si="80"/>
        <v>116.27354838709678</v>
      </c>
    </row>
    <row r="678" spans="1:26" ht="66.75" customHeight="1">
      <c r="A678" s="66">
        <v>77</v>
      </c>
      <c r="B678" s="11" t="s">
        <v>17</v>
      </c>
      <c r="C678" s="10"/>
      <c r="D678" s="10" t="s">
        <v>456</v>
      </c>
      <c r="E678" s="10" t="s">
        <v>390</v>
      </c>
      <c r="F678" s="7" t="s">
        <v>234</v>
      </c>
      <c r="G678" s="22">
        <f t="shared" si="81"/>
        <v>178</v>
      </c>
      <c r="H678" s="20"/>
      <c r="I678" s="21"/>
      <c r="J678" s="20">
        <f t="shared" si="78"/>
        <v>0</v>
      </c>
      <c r="K678" s="21">
        <f t="shared" si="83"/>
        <v>0</v>
      </c>
      <c r="L678" s="64">
        <f t="shared" si="84"/>
        <v>0</v>
      </c>
      <c r="Q678" s="17">
        <v>178</v>
      </c>
      <c r="T678" s="52">
        <f t="shared" si="82"/>
        <v>178</v>
      </c>
      <c r="U678" s="53">
        <f t="shared" si="79"/>
        <v>0</v>
      </c>
      <c r="Y678" s="83">
        <v>64.51612903225806</v>
      </c>
      <c r="Z678" s="17">
        <f t="shared" si="80"/>
        <v>82.58064516129032</v>
      </c>
    </row>
    <row r="679" spans="1:26" ht="31.5" customHeight="1">
      <c r="A679" s="66">
        <v>78</v>
      </c>
      <c r="B679" s="5" t="s">
        <v>159</v>
      </c>
      <c r="C679" s="5" t="s">
        <v>457</v>
      </c>
      <c r="D679" s="11" t="s">
        <v>458</v>
      </c>
      <c r="E679" s="7" t="s">
        <v>355</v>
      </c>
      <c r="F679" s="7" t="s">
        <v>234</v>
      </c>
      <c r="G679" s="22">
        <f t="shared" si="81"/>
        <v>120</v>
      </c>
      <c r="H679" s="20"/>
      <c r="I679" s="21"/>
      <c r="J679" s="20">
        <f t="shared" si="78"/>
        <v>0</v>
      </c>
      <c r="K679" s="21">
        <f t="shared" si="83"/>
        <v>0</v>
      </c>
      <c r="L679" s="64">
        <f t="shared" si="84"/>
        <v>0</v>
      </c>
      <c r="Q679" s="17">
        <v>120</v>
      </c>
      <c r="T679" s="52">
        <f t="shared" si="82"/>
        <v>120</v>
      </c>
      <c r="U679" s="53">
        <f t="shared" si="79"/>
        <v>0</v>
      </c>
      <c r="Y679" s="83">
        <v>90.83870967741936</v>
      </c>
      <c r="Z679" s="17">
        <f t="shared" si="80"/>
        <v>116.27354838709678</v>
      </c>
    </row>
    <row r="680" spans="1:26" ht="15.75">
      <c r="A680" s="66">
        <v>79</v>
      </c>
      <c r="B680" s="5" t="s">
        <v>459</v>
      </c>
      <c r="C680" s="6"/>
      <c r="D680" s="10" t="s">
        <v>460</v>
      </c>
      <c r="E680" s="7"/>
      <c r="F680" s="7" t="s">
        <v>234</v>
      </c>
      <c r="G680" s="22">
        <f t="shared" si="81"/>
        <v>4</v>
      </c>
      <c r="H680" s="20"/>
      <c r="I680" s="21"/>
      <c r="J680" s="20">
        <f t="shared" si="78"/>
        <v>0</v>
      </c>
      <c r="K680" s="21">
        <f t="shared" si="83"/>
        <v>0</v>
      </c>
      <c r="L680" s="64">
        <f t="shared" si="84"/>
        <v>0</v>
      </c>
      <c r="Q680" s="17">
        <v>4</v>
      </c>
      <c r="T680" s="52">
        <f t="shared" si="82"/>
        <v>4</v>
      </c>
      <c r="U680" s="53">
        <f t="shared" si="79"/>
        <v>0</v>
      </c>
      <c r="Y680" s="83">
        <v>90.83870967741936</v>
      </c>
      <c r="Z680" s="17">
        <f t="shared" si="80"/>
        <v>116.27354838709678</v>
      </c>
    </row>
    <row r="681" spans="1:26" ht="38.25" customHeight="1">
      <c r="A681" s="66">
        <v>80</v>
      </c>
      <c r="B681" s="5" t="s">
        <v>18</v>
      </c>
      <c r="C681" s="5" t="s">
        <v>462</v>
      </c>
      <c r="D681" s="11" t="s">
        <v>463</v>
      </c>
      <c r="E681" s="7" t="s">
        <v>355</v>
      </c>
      <c r="F681" s="7" t="s">
        <v>234</v>
      </c>
      <c r="G681" s="22">
        <f t="shared" si="81"/>
        <v>178</v>
      </c>
      <c r="H681" s="20"/>
      <c r="I681" s="21"/>
      <c r="J681" s="20">
        <f t="shared" si="78"/>
        <v>0</v>
      </c>
      <c r="K681" s="21">
        <f t="shared" si="83"/>
        <v>0</v>
      </c>
      <c r="L681" s="64">
        <f t="shared" si="84"/>
        <v>0</v>
      </c>
      <c r="Q681" s="17">
        <v>178</v>
      </c>
      <c r="T681" s="52">
        <f t="shared" si="82"/>
        <v>178</v>
      </c>
      <c r="U681" s="53">
        <f t="shared" si="79"/>
        <v>0</v>
      </c>
      <c r="Y681" s="83">
        <v>120.96774193548387</v>
      </c>
      <c r="Z681" s="17">
        <f t="shared" si="80"/>
        <v>154.83870967741936</v>
      </c>
    </row>
    <row r="682" spans="1:26" ht="38.25" customHeight="1">
      <c r="A682" s="66">
        <v>81</v>
      </c>
      <c r="B682" s="11" t="s">
        <v>160</v>
      </c>
      <c r="C682" s="11" t="s">
        <v>359</v>
      </c>
      <c r="D682" s="11"/>
      <c r="E682" s="10" t="s">
        <v>360</v>
      </c>
      <c r="F682" s="7" t="s">
        <v>234</v>
      </c>
      <c r="G682" s="22">
        <f t="shared" si="81"/>
        <v>6</v>
      </c>
      <c r="H682" s="20"/>
      <c r="I682" s="21"/>
      <c r="J682" s="20">
        <f t="shared" si="78"/>
        <v>0</v>
      </c>
      <c r="K682" s="21">
        <f t="shared" si="83"/>
        <v>0</v>
      </c>
      <c r="L682" s="64">
        <f t="shared" si="84"/>
        <v>0</v>
      </c>
      <c r="Q682" s="17">
        <v>6</v>
      </c>
      <c r="T682" s="52">
        <f t="shared" si="82"/>
        <v>6</v>
      </c>
      <c r="U682" s="53">
        <f t="shared" si="79"/>
        <v>0</v>
      </c>
      <c r="Y682" s="83">
        <v>90.83870967741936</v>
      </c>
      <c r="Z682" s="17">
        <f t="shared" si="80"/>
        <v>116.27354838709677</v>
      </c>
    </row>
    <row r="683" spans="1:26" ht="30.75" customHeight="1">
      <c r="A683" s="66">
        <v>82</v>
      </c>
      <c r="B683" s="11" t="s">
        <v>514</v>
      </c>
      <c r="C683" s="6" t="s">
        <v>499</v>
      </c>
      <c r="D683" s="5"/>
      <c r="E683" s="7" t="s">
        <v>233</v>
      </c>
      <c r="F683" s="7" t="s">
        <v>234</v>
      </c>
      <c r="G683" s="22">
        <f t="shared" si="81"/>
        <v>4</v>
      </c>
      <c r="H683" s="20"/>
      <c r="I683" s="21"/>
      <c r="J683" s="20">
        <f t="shared" si="78"/>
        <v>0</v>
      </c>
      <c r="K683" s="21">
        <f t="shared" si="83"/>
        <v>0</v>
      </c>
      <c r="L683" s="64">
        <f t="shared" si="84"/>
        <v>0</v>
      </c>
      <c r="Q683" s="17">
        <v>4</v>
      </c>
      <c r="T683" s="52">
        <f t="shared" si="82"/>
        <v>4</v>
      </c>
      <c r="U683" s="53">
        <f t="shared" si="79"/>
        <v>0</v>
      </c>
      <c r="Y683" s="83">
        <v>46.677965127969436</v>
      </c>
      <c r="Z683" s="17">
        <f t="shared" si="80"/>
        <v>59.74779536380088</v>
      </c>
    </row>
    <row r="684" spans="1:26" ht="15.75">
      <c r="A684" s="66">
        <v>83</v>
      </c>
      <c r="B684" s="11" t="s">
        <v>19</v>
      </c>
      <c r="C684" s="10" t="s">
        <v>364</v>
      </c>
      <c r="D684" s="11"/>
      <c r="E684" s="10" t="s">
        <v>355</v>
      </c>
      <c r="F684" s="7" t="s">
        <v>253</v>
      </c>
      <c r="G684" s="22">
        <f t="shared" si="81"/>
        <v>80</v>
      </c>
      <c r="H684" s="20"/>
      <c r="I684" s="21"/>
      <c r="J684" s="20">
        <f t="shared" si="78"/>
        <v>0</v>
      </c>
      <c r="K684" s="21">
        <f t="shared" si="83"/>
        <v>0</v>
      </c>
      <c r="L684" s="64">
        <f t="shared" si="84"/>
        <v>0</v>
      </c>
      <c r="Q684" s="17">
        <v>80</v>
      </c>
      <c r="T684" s="52">
        <f t="shared" si="82"/>
        <v>80</v>
      </c>
      <c r="U684" s="53">
        <f t="shared" si="79"/>
        <v>0</v>
      </c>
      <c r="Y684" s="83">
        <v>90.83532013902852</v>
      </c>
      <c r="Z684" s="17">
        <f t="shared" si="80"/>
        <v>116.2692097779565</v>
      </c>
    </row>
    <row r="685" spans="1:26" ht="15.75">
      <c r="A685" s="66">
        <v>84</v>
      </c>
      <c r="B685" s="11" t="s">
        <v>20</v>
      </c>
      <c r="C685" s="10" t="s">
        <v>466</v>
      </c>
      <c r="D685" s="11"/>
      <c r="E685" s="10" t="s">
        <v>355</v>
      </c>
      <c r="F685" s="7" t="s">
        <v>253</v>
      </c>
      <c r="G685" s="22">
        <f t="shared" si="81"/>
        <v>160</v>
      </c>
      <c r="H685" s="20"/>
      <c r="I685" s="21"/>
      <c r="J685" s="20">
        <f t="shared" si="78"/>
        <v>0</v>
      </c>
      <c r="K685" s="21">
        <f t="shared" si="83"/>
        <v>0</v>
      </c>
      <c r="L685" s="64">
        <f t="shared" si="84"/>
        <v>0</v>
      </c>
      <c r="Q685" s="17">
        <v>160</v>
      </c>
      <c r="T685" s="52">
        <f t="shared" si="82"/>
        <v>160</v>
      </c>
      <c r="U685" s="53">
        <f t="shared" si="79"/>
        <v>0</v>
      </c>
      <c r="Y685" s="83">
        <v>90.83532013902852</v>
      </c>
      <c r="Z685" s="17">
        <f t="shared" si="80"/>
        <v>116.2692097779565</v>
      </c>
    </row>
    <row r="686" spans="1:26" ht="31.5">
      <c r="A686" s="66">
        <v>85</v>
      </c>
      <c r="B686" s="5" t="s">
        <v>161</v>
      </c>
      <c r="C686" s="10" t="s">
        <v>337</v>
      </c>
      <c r="D686" s="11"/>
      <c r="E686" s="10" t="s">
        <v>383</v>
      </c>
      <c r="F686" s="7" t="s">
        <v>239</v>
      </c>
      <c r="G686" s="22">
        <f t="shared" si="81"/>
        <v>15</v>
      </c>
      <c r="H686" s="20"/>
      <c r="I686" s="21"/>
      <c r="J686" s="20">
        <f t="shared" si="78"/>
        <v>0</v>
      </c>
      <c r="K686" s="21">
        <f t="shared" si="83"/>
        <v>0</v>
      </c>
      <c r="L686" s="64">
        <f t="shared" si="84"/>
        <v>0</v>
      </c>
      <c r="Q686" s="17">
        <v>15</v>
      </c>
      <c r="T686" s="52">
        <f t="shared" si="82"/>
        <v>15</v>
      </c>
      <c r="U686" s="53">
        <f t="shared" si="79"/>
        <v>0</v>
      </c>
      <c r="Y686" s="83">
        <v>154.42004423634847</v>
      </c>
      <c r="Z686" s="17">
        <f t="shared" si="80"/>
        <v>197.65765662252605</v>
      </c>
    </row>
    <row r="687" spans="1:26" ht="15.75">
      <c r="A687" s="66">
        <v>86</v>
      </c>
      <c r="B687" s="5" t="s">
        <v>467</v>
      </c>
      <c r="C687" s="10"/>
      <c r="D687" s="5"/>
      <c r="E687" s="10"/>
      <c r="F687" s="7" t="s">
        <v>239</v>
      </c>
      <c r="G687" s="22">
        <f t="shared" si="81"/>
        <v>30</v>
      </c>
      <c r="H687" s="20"/>
      <c r="I687" s="21"/>
      <c r="J687" s="20">
        <f t="shared" si="78"/>
        <v>0</v>
      </c>
      <c r="K687" s="21">
        <f t="shared" si="83"/>
        <v>0</v>
      </c>
      <c r="L687" s="64">
        <f t="shared" si="84"/>
        <v>0</v>
      </c>
      <c r="Q687" s="17">
        <v>30</v>
      </c>
      <c r="T687" s="52">
        <f t="shared" si="82"/>
        <v>30</v>
      </c>
      <c r="U687" s="53">
        <f t="shared" si="79"/>
        <v>0</v>
      </c>
      <c r="Y687" s="83">
        <v>145.3365122224456</v>
      </c>
      <c r="Z687" s="17">
        <f t="shared" si="80"/>
        <v>186.0307356447304</v>
      </c>
    </row>
    <row r="688" spans="1:26" ht="15.75">
      <c r="A688" s="66">
        <v>87</v>
      </c>
      <c r="B688" s="5" t="s">
        <v>468</v>
      </c>
      <c r="C688" s="10"/>
      <c r="D688" s="5"/>
      <c r="E688" s="10"/>
      <c r="F688" s="7" t="s">
        <v>239</v>
      </c>
      <c r="G688" s="22">
        <f t="shared" si="81"/>
        <v>10</v>
      </c>
      <c r="H688" s="20"/>
      <c r="I688" s="21"/>
      <c r="J688" s="20">
        <f t="shared" si="78"/>
        <v>0</v>
      </c>
      <c r="K688" s="21">
        <f t="shared" si="83"/>
        <v>0</v>
      </c>
      <c r="L688" s="64">
        <f t="shared" si="84"/>
        <v>0</v>
      </c>
      <c r="Q688" s="17">
        <v>10</v>
      </c>
      <c r="T688" s="52">
        <f t="shared" si="82"/>
        <v>10</v>
      </c>
      <c r="U688" s="53">
        <f t="shared" si="79"/>
        <v>0</v>
      </c>
      <c r="Y688" s="83">
        <v>127.16944819463991</v>
      </c>
      <c r="Z688" s="17">
        <f t="shared" si="80"/>
        <v>162.77689368913906</v>
      </c>
    </row>
    <row r="689" spans="1:26" ht="15.75">
      <c r="A689" s="66">
        <v>88</v>
      </c>
      <c r="B689" s="5" t="s">
        <v>469</v>
      </c>
      <c r="C689" s="10"/>
      <c r="D689" s="5"/>
      <c r="E689" s="10"/>
      <c r="F689" s="7" t="s">
        <v>239</v>
      </c>
      <c r="G689" s="22">
        <f t="shared" si="81"/>
        <v>50</v>
      </c>
      <c r="H689" s="20"/>
      <c r="I689" s="21"/>
      <c r="J689" s="20">
        <f t="shared" si="78"/>
        <v>0</v>
      </c>
      <c r="K689" s="21">
        <f t="shared" si="83"/>
        <v>0</v>
      </c>
      <c r="L689" s="64">
        <f t="shared" si="84"/>
        <v>0</v>
      </c>
      <c r="Q689" s="17">
        <v>50</v>
      </c>
      <c r="T689" s="52">
        <f t="shared" si="82"/>
        <v>50</v>
      </c>
      <c r="U689" s="53">
        <f t="shared" si="79"/>
        <v>0</v>
      </c>
      <c r="Y689" s="83">
        <v>90.83532013902852</v>
      </c>
      <c r="Z689" s="17">
        <f t="shared" si="80"/>
        <v>116.26920977795652</v>
      </c>
    </row>
    <row r="690" spans="1:26" ht="15.75">
      <c r="A690" s="66">
        <v>89</v>
      </c>
      <c r="B690" s="5" t="s">
        <v>470</v>
      </c>
      <c r="C690" s="10"/>
      <c r="D690" s="5"/>
      <c r="E690" s="10"/>
      <c r="F690" s="7" t="s">
        <v>239</v>
      </c>
      <c r="G690" s="22">
        <f t="shared" si="81"/>
        <v>110</v>
      </c>
      <c r="H690" s="20"/>
      <c r="I690" s="21"/>
      <c r="J690" s="20">
        <f t="shared" si="78"/>
        <v>0</v>
      </c>
      <c r="K690" s="21">
        <f t="shared" si="83"/>
        <v>0</v>
      </c>
      <c r="L690" s="64">
        <f t="shared" si="84"/>
        <v>0</v>
      </c>
      <c r="Q690" s="17">
        <v>110</v>
      </c>
      <c r="T690" s="52">
        <f t="shared" si="82"/>
        <v>110</v>
      </c>
      <c r="U690" s="53">
        <f t="shared" si="79"/>
        <v>0</v>
      </c>
      <c r="Y690" s="83">
        <v>90.83532013902852</v>
      </c>
      <c r="Z690" s="17">
        <f t="shared" si="80"/>
        <v>116.26920977795652</v>
      </c>
    </row>
    <row r="691" spans="1:26" ht="15.75">
      <c r="A691" s="66">
        <v>90</v>
      </c>
      <c r="B691" s="5" t="s">
        <v>471</v>
      </c>
      <c r="C691" s="10"/>
      <c r="D691" s="5"/>
      <c r="E691" s="10"/>
      <c r="F691" s="7" t="s">
        <v>239</v>
      </c>
      <c r="G691" s="22">
        <f t="shared" si="81"/>
        <v>30</v>
      </c>
      <c r="H691" s="20"/>
      <c r="I691" s="21"/>
      <c r="J691" s="20">
        <f t="shared" si="78"/>
        <v>0</v>
      </c>
      <c r="K691" s="21">
        <f t="shared" si="83"/>
        <v>0</v>
      </c>
      <c r="L691" s="64">
        <f t="shared" si="84"/>
        <v>0</v>
      </c>
      <c r="Q691" s="17">
        <v>30</v>
      </c>
      <c r="T691" s="52">
        <f t="shared" si="82"/>
        <v>30</v>
      </c>
      <c r="U691" s="53">
        <f t="shared" si="79"/>
        <v>0</v>
      </c>
      <c r="Y691" s="83">
        <v>90.83532013902852</v>
      </c>
      <c r="Z691" s="17">
        <f t="shared" si="80"/>
        <v>116.26920977795652</v>
      </c>
    </row>
    <row r="692" spans="1:26" ht="15.75">
      <c r="A692" s="66">
        <v>91</v>
      </c>
      <c r="B692" s="5" t="s">
        <v>472</v>
      </c>
      <c r="C692" s="10"/>
      <c r="D692" s="5"/>
      <c r="E692" s="10"/>
      <c r="F692" s="7" t="s">
        <v>239</v>
      </c>
      <c r="G692" s="22">
        <f t="shared" si="81"/>
        <v>10</v>
      </c>
      <c r="H692" s="20"/>
      <c r="I692" s="21"/>
      <c r="J692" s="20">
        <f t="shared" si="78"/>
        <v>0</v>
      </c>
      <c r="K692" s="21">
        <f t="shared" si="83"/>
        <v>0</v>
      </c>
      <c r="L692" s="64">
        <f t="shared" si="84"/>
        <v>0</v>
      </c>
      <c r="Q692" s="17">
        <v>10</v>
      </c>
      <c r="T692" s="52">
        <f t="shared" si="82"/>
        <v>10</v>
      </c>
      <c r="U692" s="53">
        <f t="shared" si="79"/>
        <v>0</v>
      </c>
      <c r="Y692" s="83">
        <v>90.83532013902852</v>
      </c>
      <c r="Z692" s="17">
        <f t="shared" si="80"/>
        <v>116.2692097779565</v>
      </c>
    </row>
    <row r="693" spans="1:26" ht="15.75">
      <c r="A693" s="66">
        <v>92</v>
      </c>
      <c r="B693" s="5" t="s">
        <v>473</v>
      </c>
      <c r="C693" s="10"/>
      <c r="D693" s="5"/>
      <c r="E693" s="10"/>
      <c r="F693" s="7" t="s">
        <v>239</v>
      </c>
      <c r="G693" s="22">
        <f t="shared" si="81"/>
        <v>10</v>
      </c>
      <c r="H693" s="20"/>
      <c r="I693" s="21"/>
      <c r="J693" s="20">
        <f t="shared" si="78"/>
        <v>0</v>
      </c>
      <c r="K693" s="21">
        <f t="shared" si="83"/>
        <v>0</v>
      </c>
      <c r="L693" s="64">
        <f t="shared" si="84"/>
        <v>0</v>
      </c>
      <c r="Q693" s="17">
        <v>10</v>
      </c>
      <c r="T693" s="52">
        <f t="shared" si="82"/>
        <v>10</v>
      </c>
      <c r="U693" s="53">
        <f t="shared" si="79"/>
        <v>0</v>
      </c>
      <c r="Y693" s="83">
        <v>90.83532013902852</v>
      </c>
      <c r="Z693" s="17">
        <f t="shared" si="80"/>
        <v>116.2692097779565</v>
      </c>
    </row>
    <row r="694" spans="1:26" ht="46.5" customHeight="1">
      <c r="A694" s="66">
        <v>93</v>
      </c>
      <c r="B694" s="11" t="s">
        <v>21</v>
      </c>
      <c r="C694" s="11"/>
      <c r="D694" s="11"/>
      <c r="E694" s="10" t="s">
        <v>544</v>
      </c>
      <c r="F694" s="7" t="s">
        <v>263</v>
      </c>
      <c r="G694" s="22">
        <v>215</v>
      </c>
      <c r="H694" s="20"/>
      <c r="I694" s="20"/>
      <c r="J694" s="20">
        <f t="shared" si="78"/>
        <v>0</v>
      </c>
      <c r="K694" s="21">
        <f t="shared" si="83"/>
        <v>0</v>
      </c>
      <c r="L694" s="64">
        <f t="shared" si="84"/>
        <v>0</v>
      </c>
      <c r="T694" s="52">
        <f t="shared" si="82"/>
        <v>0</v>
      </c>
      <c r="U694" s="53">
        <f t="shared" si="79"/>
        <v>-215</v>
      </c>
      <c r="Y694" s="83">
        <v>92.74193548387098</v>
      </c>
      <c r="Z694" s="17">
        <f t="shared" si="80"/>
        <v>118.70967741935486</v>
      </c>
    </row>
    <row r="695" spans="1:26" s="25" customFormat="1" ht="15.75">
      <c r="A695" s="72"/>
      <c r="B695" s="40" t="s">
        <v>213</v>
      </c>
      <c r="C695" s="33"/>
      <c r="D695" s="33"/>
      <c r="E695" s="33"/>
      <c r="F695" s="42"/>
      <c r="G695" s="37">
        <f t="shared" si="81"/>
        <v>0</v>
      </c>
      <c r="H695" s="38"/>
      <c r="I695" s="43"/>
      <c r="J695" s="38">
        <f>SUM(J602:J694)</f>
        <v>0</v>
      </c>
      <c r="K695" s="111">
        <f>SUM(K602:K694)</f>
        <v>0</v>
      </c>
      <c r="L695" s="111">
        <f>SUM(L602:L694)</f>
        <v>0</v>
      </c>
      <c r="T695" s="52">
        <f t="shared" si="82"/>
        <v>0</v>
      </c>
      <c r="U695" s="53">
        <f t="shared" si="79"/>
        <v>0</v>
      </c>
      <c r="Z695" s="17" t="e">
        <f t="shared" si="80"/>
        <v>#DIV/0!</v>
      </c>
    </row>
    <row r="696" spans="1:26" ht="18.75" customHeight="1">
      <c r="A696" s="70"/>
      <c r="B696" s="9" t="s">
        <v>59</v>
      </c>
      <c r="C696" s="10"/>
      <c r="D696" s="10"/>
      <c r="E696" s="10"/>
      <c r="F696" s="7"/>
      <c r="G696" s="22">
        <f t="shared" si="81"/>
        <v>0</v>
      </c>
      <c r="H696" s="20"/>
      <c r="I696" s="21"/>
      <c r="J696" s="20">
        <f t="shared" si="78"/>
        <v>0</v>
      </c>
      <c r="K696" s="21">
        <f aca="true" t="shared" si="85" ref="K696:K715">G696*I696</f>
        <v>0</v>
      </c>
      <c r="L696" s="64">
        <f aca="true" t="shared" si="86" ref="L696:L715">J696+K696</f>
        <v>0</v>
      </c>
      <c r="T696" s="52">
        <f t="shared" si="82"/>
        <v>0</v>
      </c>
      <c r="U696" s="53">
        <f t="shared" si="79"/>
        <v>0</v>
      </c>
      <c r="Z696" s="17" t="e">
        <f t="shared" si="80"/>
        <v>#DIV/0!</v>
      </c>
    </row>
    <row r="697" spans="1:26" ht="42.75" customHeight="1">
      <c r="A697" s="66">
        <v>1</v>
      </c>
      <c r="B697" s="5" t="s">
        <v>542</v>
      </c>
      <c r="C697" s="10" t="s">
        <v>388</v>
      </c>
      <c r="D697" s="11"/>
      <c r="E697" s="10" t="s">
        <v>544</v>
      </c>
      <c r="F697" s="7" t="s">
        <v>234</v>
      </c>
      <c r="G697" s="22">
        <f t="shared" si="81"/>
        <v>1</v>
      </c>
      <c r="H697" s="21"/>
      <c r="I697" s="21"/>
      <c r="J697" s="20">
        <f t="shared" si="78"/>
        <v>0</v>
      </c>
      <c r="K697" s="21">
        <f t="shared" si="85"/>
        <v>0</v>
      </c>
      <c r="L697" s="64">
        <f t="shared" si="86"/>
        <v>0</v>
      </c>
      <c r="R697" s="17">
        <v>1</v>
      </c>
      <c r="T697" s="52">
        <f t="shared" si="82"/>
        <v>1</v>
      </c>
      <c r="U697" s="53">
        <f t="shared" si="79"/>
        <v>0</v>
      </c>
      <c r="Y697" s="83">
        <v>908.3548387096773</v>
      </c>
      <c r="Z697" s="17">
        <f t="shared" si="80"/>
        <v>1162.694193548387</v>
      </c>
    </row>
    <row r="698" spans="1:26" ht="32.25" customHeight="1">
      <c r="A698" s="66">
        <v>2</v>
      </c>
      <c r="B698" s="5" t="s">
        <v>543</v>
      </c>
      <c r="C698" s="10" t="s">
        <v>355</v>
      </c>
      <c r="D698" s="10"/>
      <c r="E698" s="10" t="s">
        <v>544</v>
      </c>
      <c r="F698" s="7" t="s">
        <v>234</v>
      </c>
      <c r="G698" s="22">
        <f t="shared" si="81"/>
        <v>1</v>
      </c>
      <c r="H698" s="21"/>
      <c r="I698" s="21"/>
      <c r="J698" s="20">
        <f t="shared" si="78"/>
        <v>0</v>
      </c>
      <c r="K698" s="21">
        <f t="shared" si="85"/>
        <v>0</v>
      </c>
      <c r="L698" s="64">
        <f t="shared" si="86"/>
        <v>0</v>
      </c>
      <c r="R698" s="17">
        <v>1</v>
      </c>
      <c r="T698" s="52">
        <f t="shared" si="82"/>
        <v>1</v>
      </c>
      <c r="U698" s="53">
        <f t="shared" si="79"/>
        <v>0</v>
      </c>
      <c r="Y698" s="83">
        <v>999.1854838709678</v>
      </c>
      <c r="Z698" s="17">
        <f t="shared" si="80"/>
        <v>1278.9574193548387</v>
      </c>
    </row>
    <row r="699" spans="1:26" ht="49.5" customHeight="1">
      <c r="A699" s="66">
        <v>3</v>
      </c>
      <c r="B699" s="5" t="s">
        <v>163</v>
      </c>
      <c r="C699" s="11" t="s">
        <v>389</v>
      </c>
      <c r="D699" s="11"/>
      <c r="E699" s="11" t="s">
        <v>390</v>
      </c>
      <c r="F699" s="7" t="s">
        <v>234</v>
      </c>
      <c r="G699" s="22">
        <f t="shared" si="81"/>
        <v>8</v>
      </c>
      <c r="H699" s="20"/>
      <c r="I699" s="21"/>
      <c r="J699" s="20">
        <f aca="true" t="shared" si="87" ref="J699:J762">G699*H699</f>
        <v>0</v>
      </c>
      <c r="K699" s="21">
        <f>I699*G699</f>
        <v>0</v>
      </c>
      <c r="L699" s="64">
        <f t="shared" si="86"/>
        <v>0</v>
      </c>
      <c r="R699" s="17">
        <v>8</v>
      </c>
      <c r="T699" s="52">
        <f t="shared" si="82"/>
        <v>8</v>
      </c>
      <c r="U699" s="53">
        <f t="shared" si="79"/>
        <v>0</v>
      </c>
      <c r="Y699" s="83">
        <v>466.7822580645161</v>
      </c>
      <c r="Z699" s="17">
        <f t="shared" si="80"/>
        <v>597.4812903225807</v>
      </c>
    </row>
    <row r="700" spans="1:26" ht="15.75">
      <c r="A700" s="66">
        <v>4</v>
      </c>
      <c r="B700" s="6" t="s">
        <v>392</v>
      </c>
      <c r="C700" s="10"/>
      <c r="D700" s="10"/>
      <c r="E700" s="10"/>
      <c r="F700" s="7" t="s">
        <v>234</v>
      </c>
      <c r="G700" s="22">
        <f t="shared" si="81"/>
        <v>7</v>
      </c>
      <c r="H700" s="20"/>
      <c r="I700" s="21"/>
      <c r="J700" s="20">
        <f t="shared" si="87"/>
        <v>0</v>
      </c>
      <c r="K700" s="21">
        <f t="shared" si="85"/>
        <v>0</v>
      </c>
      <c r="L700" s="64">
        <f t="shared" si="86"/>
        <v>0</v>
      </c>
      <c r="R700" s="17">
        <v>7</v>
      </c>
      <c r="T700" s="52">
        <f t="shared" si="82"/>
        <v>7</v>
      </c>
      <c r="U700" s="53">
        <f t="shared" si="79"/>
        <v>0</v>
      </c>
      <c r="Y700" s="83">
        <v>466.7822580645161</v>
      </c>
      <c r="Z700" s="17">
        <f t="shared" si="80"/>
        <v>597.4812903225805</v>
      </c>
    </row>
    <row r="701" spans="1:26" ht="15.75">
      <c r="A701" s="66">
        <v>5</v>
      </c>
      <c r="B701" s="6" t="s">
        <v>393</v>
      </c>
      <c r="C701" s="10"/>
      <c r="D701" s="10"/>
      <c r="E701" s="10"/>
      <c r="F701" s="7" t="s">
        <v>234</v>
      </c>
      <c r="G701" s="22">
        <f t="shared" si="81"/>
        <v>1</v>
      </c>
      <c r="H701" s="20"/>
      <c r="I701" s="21"/>
      <c r="J701" s="20">
        <f t="shared" si="87"/>
        <v>0</v>
      </c>
      <c r="K701" s="21">
        <f t="shared" si="85"/>
        <v>0</v>
      </c>
      <c r="L701" s="64">
        <f t="shared" si="86"/>
        <v>0</v>
      </c>
      <c r="R701" s="17">
        <v>1</v>
      </c>
      <c r="T701" s="52">
        <f t="shared" si="82"/>
        <v>1</v>
      </c>
      <c r="U701" s="53">
        <f t="shared" si="79"/>
        <v>0</v>
      </c>
      <c r="Y701" s="83">
        <v>466.7822580645161</v>
      </c>
      <c r="Z701" s="17">
        <f t="shared" si="80"/>
        <v>597.4812903225807</v>
      </c>
    </row>
    <row r="702" spans="1:26" ht="47.25">
      <c r="A702" s="66">
        <v>6</v>
      </c>
      <c r="B702" s="5" t="s">
        <v>164</v>
      </c>
      <c r="C702" s="11" t="s">
        <v>389</v>
      </c>
      <c r="D702" s="11"/>
      <c r="E702" s="11" t="s">
        <v>355</v>
      </c>
      <c r="F702" s="7" t="s">
        <v>234</v>
      </c>
      <c r="G702" s="22">
        <f t="shared" si="81"/>
        <v>7</v>
      </c>
      <c r="H702" s="20"/>
      <c r="I702" s="21"/>
      <c r="J702" s="20">
        <f t="shared" si="87"/>
        <v>0</v>
      </c>
      <c r="K702" s="21">
        <f t="shared" si="85"/>
        <v>0</v>
      </c>
      <c r="L702" s="64">
        <f t="shared" si="86"/>
        <v>0</v>
      </c>
      <c r="R702" s="17">
        <v>7</v>
      </c>
      <c r="T702" s="52">
        <f t="shared" si="82"/>
        <v>7</v>
      </c>
      <c r="U702" s="53">
        <f t="shared" si="79"/>
        <v>0</v>
      </c>
      <c r="Y702" s="83">
        <v>466.7822580645161</v>
      </c>
      <c r="Z702" s="17">
        <f t="shared" si="80"/>
        <v>597.4812903225805</v>
      </c>
    </row>
    <row r="703" spans="1:26" ht="15.75">
      <c r="A703" s="66">
        <v>7</v>
      </c>
      <c r="B703" s="5" t="s">
        <v>60</v>
      </c>
      <c r="C703" s="10"/>
      <c r="D703" s="10"/>
      <c r="E703" s="10"/>
      <c r="F703" s="7" t="s">
        <v>234</v>
      </c>
      <c r="G703" s="22">
        <f t="shared" si="81"/>
        <v>7</v>
      </c>
      <c r="H703" s="20"/>
      <c r="I703" s="21"/>
      <c r="J703" s="20">
        <f t="shared" si="87"/>
        <v>0</v>
      </c>
      <c r="K703" s="21">
        <f t="shared" si="85"/>
        <v>0</v>
      </c>
      <c r="L703" s="64">
        <f t="shared" si="86"/>
        <v>0</v>
      </c>
      <c r="R703" s="17">
        <v>7</v>
      </c>
      <c r="T703" s="52">
        <f t="shared" si="82"/>
        <v>7</v>
      </c>
      <c r="U703" s="53">
        <f t="shared" si="79"/>
        <v>0</v>
      </c>
      <c r="Y703" s="83">
        <v>466.7822580645161</v>
      </c>
      <c r="Z703" s="17">
        <f t="shared" si="80"/>
        <v>597.4812903225805</v>
      </c>
    </row>
    <row r="704" spans="1:26" ht="51" customHeight="1">
      <c r="A704" s="66">
        <v>8</v>
      </c>
      <c r="B704" s="5" t="s">
        <v>165</v>
      </c>
      <c r="C704" s="11" t="s">
        <v>389</v>
      </c>
      <c r="D704" s="11"/>
      <c r="E704" s="11" t="s">
        <v>355</v>
      </c>
      <c r="F704" s="7" t="s">
        <v>234</v>
      </c>
      <c r="G704" s="22">
        <f t="shared" si="81"/>
        <v>28</v>
      </c>
      <c r="H704" s="20"/>
      <c r="I704" s="21"/>
      <c r="J704" s="20">
        <f t="shared" si="87"/>
        <v>0</v>
      </c>
      <c r="K704" s="21">
        <f t="shared" si="85"/>
        <v>0</v>
      </c>
      <c r="L704" s="64">
        <f t="shared" si="86"/>
        <v>0</v>
      </c>
      <c r="R704" s="17">
        <v>28</v>
      </c>
      <c r="T704" s="52">
        <f t="shared" si="82"/>
        <v>28</v>
      </c>
      <c r="U704" s="53">
        <f t="shared" si="79"/>
        <v>0</v>
      </c>
      <c r="Y704" s="83">
        <v>466.7822580645161</v>
      </c>
      <c r="Z704" s="17">
        <f t="shared" si="80"/>
        <v>597.4812903225805</v>
      </c>
    </row>
    <row r="705" spans="1:26" ht="15.75">
      <c r="A705" s="66">
        <v>9</v>
      </c>
      <c r="B705" s="6" t="s">
        <v>61</v>
      </c>
      <c r="C705" s="10"/>
      <c r="D705" s="10"/>
      <c r="E705" s="10"/>
      <c r="F705" s="7" t="s">
        <v>234</v>
      </c>
      <c r="G705" s="22">
        <f t="shared" si="81"/>
        <v>1</v>
      </c>
      <c r="H705" s="20"/>
      <c r="I705" s="21"/>
      <c r="J705" s="20">
        <f t="shared" si="87"/>
        <v>0</v>
      </c>
      <c r="K705" s="21">
        <f t="shared" si="85"/>
        <v>0</v>
      </c>
      <c r="L705" s="64">
        <f t="shared" si="86"/>
        <v>0</v>
      </c>
      <c r="R705" s="17">
        <v>1</v>
      </c>
      <c r="T705" s="52">
        <f t="shared" si="82"/>
        <v>1</v>
      </c>
      <c r="U705" s="53">
        <f t="shared" si="79"/>
        <v>0</v>
      </c>
      <c r="Y705" s="83">
        <v>466.7822580645161</v>
      </c>
      <c r="Z705" s="17">
        <f t="shared" si="80"/>
        <v>597.4812903225807</v>
      </c>
    </row>
    <row r="706" spans="1:26" ht="15.75">
      <c r="A706" s="66">
        <v>10</v>
      </c>
      <c r="B706" s="6" t="s">
        <v>396</v>
      </c>
      <c r="C706" s="10"/>
      <c r="D706" s="10"/>
      <c r="E706" s="10"/>
      <c r="F706" s="7" t="s">
        <v>234</v>
      </c>
      <c r="G706" s="22">
        <f t="shared" si="81"/>
        <v>16</v>
      </c>
      <c r="H706" s="20"/>
      <c r="I706" s="21"/>
      <c r="J706" s="20">
        <f t="shared" si="87"/>
        <v>0</v>
      </c>
      <c r="K706" s="21">
        <f t="shared" si="85"/>
        <v>0</v>
      </c>
      <c r="L706" s="64">
        <f t="shared" si="86"/>
        <v>0</v>
      </c>
      <c r="R706" s="17">
        <v>16</v>
      </c>
      <c r="T706" s="52">
        <f t="shared" si="82"/>
        <v>16</v>
      </c>
      <c r="U706" s="53">
        <f t="shared" si="79"/>
        <v>0</v>
      </c>
      <c r="Y706" s="83">
        <v>466.7822580645161</v>
      </c>
      <c r="Z706" s="17">
        <f t="shared" si="80"/>
        <v>597.4812903225807</v>
      </c>
    </row>
    <row r="707" spans="1:26" ht="15.75">
      <c r="A707" s="66">
        <v>11</v>
      </c>
      <c r="B707" s="6" t="s">
        <v>397</v>
      </c>
      <c r="C707" s="10"/>
      <c r="D707" s="10"/>
      <c r="E707" s="10"/>
      <c r="F707" s="7" t="s">
        <v>234</v>
      </c>
      <c r="G707" s="22">
        <f t="shared" si="81"/>
        <v>1</v>
      </c>
      <c r="H707" s="20"/>
      <c r="I707" s="21"/>
      <c r="J707" s="20">
        <f t="shared" si="87"/>
        <v>0</v>
      </c>
      <c r="K707" s="21">
        <f t="shared" si="85"/>
        <v>0</v>
      </c>
      <c r="L707" s="64">
        <f t="shared" si="86"/>
        <v>0</v>
      </c>
      <c r="R707" s="17">
        <v>1</v>
      </c>
      <c r="T707" s="52">
        <f t="shared" si="82"/>
        <v>1</v>
      </c>
      <c r="U707" s="53">
        <f t="shared" si="79"/>
        <v>0</v>
      </c>
      <c r="Y707" s="83">
        <v>466.7822580645161</v>
      </c>
      <c r="Z707" s="17">
        <f t="shared" si="80"/>
        <v>597.4812903225807</v>
      </c>
    </row>
    <row r="708" spans="1:26" ht="15.75">
      <c r="A708" s="66">
        <v>12</v>
      </c>
      <c r="B708" s="6" t="s">
        <v>398</v>
      </c>
      <c r="C708" s="10"/>
      <c r="D708" s="10"/>
      <c r="E708" s="10"/>
      <c r="F708" s="7" t="s">
        <v>234</v>
      </c>
      <c r="G708" s="22">
        <f t="shared" si="81"/>
        <v>12</v>
      </c>
      <c r="H708" s="20"/>
      <c r="I708" s="21"/>
      <c r="J708" s="20">
        <f t="shared" si="87"/>
        <v>0</v>
      </c>
      <c r="K708" s="21">
        <f t="shared" si="85"/>
        <v>0</v>
      </c>
      <c r="L708" s="64">
        <f t="shared" si="86"/>
        <v>0</v>
      </c>
      <c r="R708" s="17">
        <v>12</v>
      </c>
      <c r="T708" s="52">
        <f t="shared" si="82"/>
        <v>12</v>
      </c>
      <c r="U708" s="53">
        <f t="shared" si="79"/>
        <v>0</v>
      </c>
      <c r="Y708" s="83">
        <v>466.782258064516</v>
      </c>
      <c r="Z708" s="17">
        <f t="shared" si="80"/>
        <v>597.4812903225804</v>
      </c>
    </row>
    <row r="709" spans="1:26" ht="15.75">
      <c r="A709" s="66">
        <v>13</v>
      </c>
      <c r="B709" s="6" t="s">
        <v>480</v>
      </c>
      <c r="C709" s="10"/>
      <c r="D709" s="10"/>
      <c r="E709" s="10"/>
      <c r="F709" s="7" t="s">
        <v>234</v>
      </c>
      <c r="G709" s="22">
        <f t="shared" si="81"/>
        <v>5</v>
      </c>
      <c r="H709" s="20"/>
      <c r="I709" s="21"/>
      <c r="J709" s="20">
        <f t="shared" si="87"/>
        <v>0</v>
      </c>
      <c r="K709" s="21">
        <f t="shared" si="85"/>
        <v>0</v>
      </c>
      <c r="L709" s="64">
        <f t="shared" si="86"/>
        <v>0</v>
      </c>
      <c r="R709" s="17">
        <v>5</v>
      </c>
      <c r="T709" s="52">
        <f t="shared" si="82"/>
        <v>5</v>
      </c>
      <c r="U709" s="53">
        <f t="shared" si="79"/>
        <v>0</v>
      </c>
      <c r="Y709" s="83">
        <v>466.782258064516</v>
      </c>
      <c r="Z709" s="17">
        <f t="shared" si="80"/>
        <v>597.4812903225804</v>
      </c>
    </row>
    <row r="710" spans="1:26" ht="15.75">
      <c r="A710" s="66">
        <v>14</v>
      </c>
      <c r="B710" s="6" t="s">
        <v>54</v>
      </c>
      <c r="C710" s="10"/>
      <c r="D710" s="10"/>
      <c r="E710" s="10"/>
      <c r="F710" s="7" t="s">
        <v>234</v>
      </c>
      <c r="G710" s="22">
        <f t="shared" si="81"/>
        <v>1</v>
      </c>
      <c r="H710" s="20"/>
      <c r="I710" s="21"/>
      <c r="J710" s="20">
        <f t="shared" si="87"/>
        <v>0</v>
      </c>
      <c r="K710" s="21">
        <f t="shared" si="85"/>
        <v>0</v>
      </c>
      <c r="L710" s="64">
        <f t="shared" si="86"/>
        <v>0</v>
      </c>
      <c r="R710" s="17">
        <v>1</v>
      </c>
      <c r="T710" s="52">
        <f t="shared" si="82"/>
        <v>1</v>
      </c>
      <c r="U710" s="53">
        <f t="shared" si="79"/>
        <v>0</v>
      </c>
      <c r="Y710" s="83">
        <v>466.782258064516</v>
      </c>
      <c r="Z710" s="17">
        <f t="shared" si="80"/>
        <v>597.4812903225804</v>
      </c>
    </row>
    <row r="711" spans="1:26" ht="47.25">
      <c r="A711" s="66">
        <v>15</v>
      </c>
      <c r="B711" s="5" t="s">
        <v>166</v>
      </c>
      <c r="C711" s="11" t="s">
        <v>389</v>
      </c>
      <c r="D711" s="11"/>
      <c r="E711" s="11" t="s">
        <v>355</v>
      </c>
      <c r="F711" s="7" t="s">
        <v>234</v>
      </c>
      <c r="G711" s="22">
        <f t="shared" si="81"/>
        <v>4</v>
      </c>
      <c r="H711" s="20"/>
      <c r="I711" s="21"/>
      <c r="J711" s="20">
        <f t="shared" si="87"/>
        <v>0</v>
      </c>
      <c r="K711" s="21">
        <f t="shared" si="85"/>
        <v>0</v>
      </c>
      <c r="L711" s="64">
        <f t="shared" si="86"/>
        <v>0</v>
      </c>
      <c r="R711" s="17">
        <v>4</v>
      </c>
      <c r="T711" s="52">
        <f t="shared" si="82"/>
        <v>4</v>
      </c>
      <c r="U711" s="53">
        <f t="shared" si="79"/>
        <v>0</v>
      </c>
      <c r="Y711" s="83">
        <v>466.782258064516</v>
      </c>
      <c r="Z711" s="17">
        <f t="shared" si="80"/>
        <v>597.4812903225804</v>
      </c>
    </row>
    <row r="712" spans="1:26" ht="15.75">
      <c r="A712" s="66">
        <v>16</v>
      </c>
      <c r="B712" s="6" t="s">
        <v>399</v>
      </c>
      <c r="C712" s="10"/>
      <c r="D712" s="10"/>
      <c r="E712" s="10"/>
      <c r="F712" s="7" t="s">
        <v>234</v>
      </c>
      <c r="G712" s="22">
        <f t="shared" si="81"/>
        <v>24</v>
      </c>
      <c r="H712" s="20"/>
      <c r="I712" s="21"/>
      <c r="J712" s="20">
        <f t="shared" si="87"/>
        <v>0</v>
      </c>
      <c r="K712" s="21">
        <f t="shared" si="85"/>
        <v>0</v>
      </c>
      <c r="L712" s="64">
        <f t="shared" si="86"/>
        <v>0</v>
      </c>
      <c r="R712" s="17">
        <v>24</v>
      </c>
      <c r="T712" s="52">
        <f t="shared" si="82"/>
        <v>24</v>
      </c>
      <c r="U712" s="53">
        <f t="shared" si="79"/>
        <v>0</v>
      </c>
      <c r="Y712" s="83">
        <v>466.782258064516</v>
      </c>
      <c r="Z712" s="17">
        <f t="shared" si="80"/>
        <v>597.4812903225804</v>
      </c>
    </row>
    <row r="713" spans="1:26" ht="15.75">
      <c r="A713" s="66">
        <v>17</v>
      </c>
      <c r="B713" s="6" t="s">
        <v>401</v>
      </c>
      <c r="C713" s="10"/>
      <c r="D713" s="10"/>
      <c r="E713" s="10"/>
      <c r="F713" s="7" t="s">
        <v>234</v>
      </c>
      <c r="G713" s="22">
        <f t="shared" si="81"/>
        <v>9</v>
      </c>
      <c r="H713" s="20"/>
      <c r="I713" s="21"/>
      <c r="J713" s="20">
        <f t="shared" si="87"/>
        <v>0</v>
      </c>
      <c r="K713" s="21">
        <f t="shared" si="85"/>
        <v>0</v>
      </c>
      <c r="L713" s="64">
        <f t="shared" si="86"/>
        <v>0</v>
      </c>
      <c r="R713" s="17">
        <v>9</v>
      </c>
      <c r="T713" s="52">
        <f t="shared" si="82"/>
        <v>9</v>
      </c>
      <c r="U713" s="53">
        <f t="shared" si="79"/>
        <v>0</v>
      </c>
      <c r="Y713" s="83">
        <v>466.782258064516</v>
      </c>
      <c r="Z713" s="17">
        <f t="shared" si="80"/>
        <v>597.4812903225805</v>
      </c>
    </row>
    <row r="714" spans="1:26" ht="15.75">
      <c r="A714" s="66">
        <v>18</v>
      </c>
      <c r="B714" s="6" t="s">
        <v>402</v>
      </c>
      <c r="C714" s="10"/>
      <c r="D714" s="10"/>
      <c r="E714" s="10"/>
      <c r="F714" s="7" t="s">
        <v>234</v>
      </c>
      <c r="G714" s="22">
        <f t="shared" si="81"/>
        <v>17</v>
      </c>
      <c r="H714" s="20"/>
      <c r="I714" s="21"/>
      <c r="J714" s="20">
        <f t="shared" si="87"/>
        <v>0</v>
      </c>
      <c r="K714" s="21">
        <f t="shared" si="85"/>
        <v>0</v>
      </c>
      <c r="L714" s="64">
        <f t="shared" si="86"/>
        <v>0</v>
      </c>
      <c r="R714" s="17">
        <v>17</v>
      </c>
      <c r="T714" s="52">
        <f t="shared" si="82"/>
        <v>17</v>
      </c>
      <c r="U714" s="53">
        <f t="shared" si="79"/>
        <v>0</v>
      </c>
      <c r="Y714" s="83">
        <v>466.782258064516</v>
      </c>
      <c r="Z714" s="17">
        <f t="shared" si="80"/>
        <v>597.4812903225804</v>
      </c>
    </row>
    <row r="715" spans="1:26" ht="15.75">
      <c r="A715" s="66">
        <v>19</v>
      </c>
      <c r="B715" s="6" t="s">
        <v>48</v>
      </c>
      <c r="C715" s="10"/>
      <c r="D715" s="10"/>
      <c r="E715" s="10"/>
      <c r="F715" s="7" t="s">
        <v>234</v>
      </c>
      <c r="G715" s="22">
        <f t="shared" si="81"/>
        <v>8</v>
      </c>
      <c r="H715" s="20"/>
      <c r="I715" s="21"/>
      <c r="J715" s="20">
        <f t="shared" si="87"/>
        <v>0</v>
      </c>
      <c r="K715" s="21">
        <f t="shared" si="85"/>
        <v>0</v>
      </c>
      <c r="L715" s="64">
        <f t="shared" si="86"/>
        <v>0</v>
      </c>
      <c r="R715" s="17">
        <v>8</v>
      </c>
      <c r="T715" s="52">
        <f t="shared" si="82"/>
        <v>8</v>
      </c>
      <c r="U715" s="53">
        <f t="shared" si="79"/>
        <v>0</v>
      </c>
      <c r="Y715" s="83">
        <v>466.782258064516</v>
      </c>
      <c r="Z715" s="17">
        <f t="shared" si="80"/>
        <v>597.4812903225804</v>
      </c>
    </row>
    <row r="716" spans="1:26" ht="15.75">
      <c r="A716" s="66">
        <v>20</v>
      </c>
      <c r="B716" s="6" t="s">
        <v>403</v>
      </c>
      <c r="C716" s="10"/>
      <c r="D716" s="10"/>
      <c r="E716" s="10"/>
      <c r="F716" s="7" t="s">
        <v>234</v>
      </c>
      <c r="G716" s="22">
        <f t="shared" si="81"/>
        <v>10</v>
      </c>
      <c r="H716" s="20"/>
      <c r="I716" s="21"/>
      <c r="J716" s="20">
        <f t="shared" si="87"/>
        <v>0</v>
      </c>
      <c r="K716" s="21">
        <f aca="true" t="shared" si="88" ref="K716:K779">G716*I716</f>
        <v>0</v>
      </c>
      <c r="L716" s="64">
        <f aca="true" t="shared" si="89" ref="L716:L779">J716+K716</f>
        <v>0</v>
      </c>
      <c r="R716" s="17">
        <v>10</v>
      </c>
      <c r="T716" s="52">
        <f t="shared" si="82"/>
        <v>10</v>
      </c>
      <c r="U716" s="53">
        <f aca="true" t="shared" si="90" ref="U716:U779">T716-G716</f>
        <v>0</v>
      </c>
      <c r="Y716" s="83">
        <v>466.782258064516</v>
      </c>
      <c r="Z716" s="17">
        <f t="shared" si="80"/>
        <v>597.4812903225804</v>
      </c>
    </row>
    <row r="717" spans="1:26" ht="47.25">
      <c r="A717" s="66">
        <v>21</v>
      </c>
      <c r="B717" s="5" t="s">
        <v>167</v>
      </c>
      <c r="C717" s="11" t="s">
        <v>389</v>
      </c>
      <c r="D717" s="11"/>
      <c r="E717" s="11" t="s">
        <v>355</v>
      </c>
      <c r="F717" s="7" t="s">
        <v>234</v>
      </c>
      <c r="G717" s="22">
        <f t="shared" si="81"/>
        <v>4</v>
      </c>
      <c r="H717" s="20"/>
      <c r="I717" s="21"/>
      <c r="J717" s="20">
        <f t="shared" si="87"/>
        <v>0</v>
      </c>
      <c r="K717" s="21">
        <f t="shared" si="88"/>
        <v>0</v>
      </c>
      <c r="L717" s="64">
        <f t="shared" si="89"/>
        <v>0</v>
      </c>
      <c r="R717" s="17">
        <v>4</v>
      </c>
      <c r="T717" s="52">
        <f t="shared" si="82"/>
        <v>4</v>
      </c>
      <c r="U717" s="53">
        <f t="shared" si="90"/>
        <v>0</v>
      </c>
      <c r="Y717" s="83">
        <v>466.782258064516</v>
      </c>
      <c r="Z717" s="17">
        <f aca="true" t="shared" si="91" ref="Z717:Z780">((H717+Y717)*G717*1.28-(H717*G717))/G717</f>
        <v>597.4812903225804</v>
      </c>
    </row>
    <row r="718" spans="1:26" ht="15.75">
      <c r="A718" s="66">
        <v>22</v>
      </c>
      <c r="B718" s="5" t="s">
        <v>405</v>
      </c>
      <c r="C718" s="10"/>
      <c r="D718" s="10"/>
      <c r="E718" s="10"/>
      <c r="F718" s="7" t="s">
        <v>234</v>
      </c>
      <c r="G718" s="22">
        <f t="shared" si="81"/>
        <v>8</v>
      </c>
      <c r="H718" s="20"/>
      <c r="I718" s="21"/>
      <c r="J718" s="20">
        <f t="shared" si="87"/>
        <v>0</v>
      </c>
      <c r="K718" s="21">
        <f t="shared" si="88"/>
        <v>0</v>
      </c>
      <c r="L718" s="64">
        <f t="shared" si="89"/>
        <v>0</v>
      </c>
      <c r="R718" s="17">
        <v>8</v>
      </c>
      <c r="T718" s="52">
        <f t="shared" si="82"/>
        <v>8</v>
      </c>
      <c r="U718" s="53">
        <f t="shared" si="90"/>
        <v>0</v>
      </c>
      <c r="Y718" s="83">
        <v>466.782258064516</v>
      </c>
      <c r="Z718" s="17">
        <f t="shared" si="91"/>
        <v>597.4812903225804</v>
      </c>
    </row>
    <row r="719" spans="1:26" ht="15.75">
      <c r="A719" s="66">
        <v>23</v>
      </c>
      <c r="B719" s="5" t="s">
        <v>406</v>
      </c>
      <c r="C719" s="10"/>
      <c r="D719" s="10"/>
      <c r="E719" s="10"/>
      <c r="F719" s="7" t="s">
        <v>234</v>
      </c>
      <c r="G719" s="22">
        <f t="shared" si="81"/>
        <v>2</v>
      </c>
      <c r="H719" s="20"/>
      <c r="I719" s="21"/>
      <c r="J719" s="20">
        <f t="shared" si="87"/>
        <v>0</v>
      </c>
      <c r="K719" s="21">
        <f t="shared" si="88"/>
        <v>0</v>
      </c>
      <c r="L719" s="64">
        <f t="shared" si="89"/>
        <v>0</v>
      </c>
      <c r="R719" s="17">
        <v>2</v>
      </c>
      <c r="T719" s="52">
        <f t="shared" si="82"/>
        <v>2</v>
      </c>
      <c r="U719" s="53">
        <f t="shared" si="90"/>
        <v>0</v>
      </c>
      <c r="Y719" s="83">
        <v>466.782258064516</v>
      </c>
      <c r="Z719" s="17">
        <f t="shared" si="91"/>
        <v>597.4812903225804</v>
      </c>
    </row>
    <row r="720" spans="1:26" ht="15.75">
      <c r="A720" s="66">
        <v>24</v>
      </c>
      <c r="B720" s="5" t="s">
        <v>407</v>
      </c>
      <c r="C720" s="10"/>
      <c r="D720" s="10"/>
      <c r="E720" s="10"/>
      <c r="F720" s="7" t="s">
        <v>234</v>
      </c>
      <c r="G720" s="22">
        <f t="shared" si="81"/>
        <v>8</v>
      </c>
      <c r="H720" s="20"/>
      <c r="I720" s="21"/>
      <c r="J720" s="20">
        <f t="shared" si="87"/>
        <v>0</v>
      </c>
      <c r="K720" s="21">
        <f t="shared" si="88"/>
        <v>0</v>
      </c>
      <c r="L720" s="64">
        <f t="shared" si="89"/>
        <v>0</v>
      </c>
      <c r="R720" s="17">
        <v>8</v>
      </c>
      <c r="T720" s="52">
        <f t="shared" si="82"/>
        <v>8</v>
      </c>
      <c r="U720" s="53">
        <f t="shared" si="90"/>
        <v>0</v>
      </c>
      <c r="Y720" s="83">
        <v>466.782258064516</v>
      </c>
      <c r="Z720" s="17">
        <f t="shared" si="91"/>
        <v>597.4812903225804</v>
      </c>
    </row>
    <row r="721" spans="1:26" ht="15.75">
      <c r="A721" s="66">
        <v>25</v>
      </c>
      <c r="B721" s="5" t="s">
        <v>408</v>
      </c>
      <c r="C721" s="10"/>
      <c r="D721" s="10"/>
      <c r="E721" s="10"/>
      <c r="F721" s="7" t="s">
        <v>234</v>
      </c>
      <c r="G721" s="22">
        <f t="shared" si="81"/>
        <v>1</v>
      </c>
      <c r="H721" s="20"/>
      <c r="I721" s="21"/>
      <c r="J721" s="20">
        <f t="shared" si="87"/>
        <v>0</v>
      </c>
      <c r="K721" s="21">
        <f t="shared" si="88"/>
        <v>0</v>
      </c>
      <c r="L721" s="64">
        <f t="shared" si="89"/>
        <v>0</v>
      </c>
      <c r="R721" s="17">
        <v>1</v>
      </c>
      <c r="T721" s="52">
        <f t="shared" si="82"/>
        <v>1</v>
      </c>
      <c r="U721" s="53">
        <f t="shared" si="90"/>
        <v>0</v>
      </c>
      <c r="Y721" s="83">
        <v>466.782258064516</v>
      </c>
      <c r="Z721" s="17">
        <f t="shared" si="91"/>
        <v>597.4812903225804</v>
      </c>
    </row>
    <row r="722" spans="1:26" ht="15.75">
      <c r="A722" s="66">
        <v>26</v>
      </c>
      <c r="B722" s="5" t="s">
        <v>484</v>
      </c>
      <c r="C722" s="10"/>
      <c r="D722" s="10"/>
      <c r="E722" s="10"/>
      <c r="F722" s="7" t="s">
        <v>234</v>
      </c>
      <c r="G722" s="22">
        <f t="shared" si="81"/>
        <v>1</v>
      </c>
      <c r="H722" s="20"/>
      <c r="I722" s="21"/>
      <c r="J722" s="20">
        <f t="shared" si="87"/>
        <v>0</v>
      </c>
      <c r="K722" s="21">
        <f t="shared" si="88"/>
        <v>0</v>
      </c>
      <c r="L722" s="64">
        <f t="shared" si="89"/>
        <v>0</v>
      </c>
      <c r="R722" s="17">
        <v>1</v>
      </c>
      <c r="T722" s="52">
        <f t="shared" si="82"/>
        <v>1</v>
      </c>
      <c r="U722" s="53">
        <f t="shared" si="90"/>
        <v>0</v>
      </c>
      <c r="Y722" s="83">
        <v>466.782258064516</v>
      </c>
      <c r="Z722" s="17">
        <f t="shared" si="91"/>
        <v>597.4812903225804</v>
      </c>
    </row>
    <row r="723" spans="1:26" ht="15.75">
      <c r="A723" s="66">
        <v>27</v>
      </c>
      <c r="B723" s="5" t="s">
        <v>409</v>
      </c>
      <c r="C723" s="10"/>
      <c r="D723" s="10"/>
      <c r="E723" s="10"/>
      <c r="F723" s="7" t="s">
        <v>234</v>
      </c>
      <c r="G723" s="22">
        <f aca="true" t="shared" si="92" ref="G723:G754">T723</f>
        <v>1</v>
      </c>
      <c r="H723" s="20"/>
      <c r="I723" s="21"/>
      <c r="J723" s="20">
        <f t="shared" si="87"/>
        <v>0</v>
      </c>
      <c r="K723" s="21">
        <f t="shared" si="88"/>
        <v>0</v>
      </c>
      <c r="L723" s="64">
        <f t="shared" si="89"/>
        <v>0</v>
      </c>
      <c r="R723" s="17">
        <v>1</v>
      </c>
      <c r="T723" s="52">
        <f t="shared" si="82"/>
        <v>1</v>
      </c>
      <c r="U723" s="53">
        <f t="shared" si="90"/>
        <v>0</v>
      </c>
      <c r="Y723" s="83">
        <v>466.782258064516</v>
      </c>
      <c r="Z723" s="17">
        <f t="shared" si="91"/>
        <v>597.4812903225804</v>
      </c>
    </row>
    <row r="724" spans="1:26" ht="15.75">
      <c r="A724" s="66">
        <v>28</v>
      </c>
      <c r="B724" s="5" t="s">
        <v>410</v>
      </c>
      <c r="C724" s="10"/>
      <c r="D724" s="10"/>
      <c r="E724" s="10"/>
      <c r="F724" s="7" t="s">
        <v>234</v>
      </c>
      <c r="G724" s="22">
        <f t="shared" si="92"/>
        <v>1</v>
      </c>
      <c r="H724" s="20"/>
      <c r="I724" s="21"/>
      <c r="J724" s="20">
        <f t="shared" si="87"/>
        <v>0</v>
      </c>
      <c r="K724" s="21">
        <f t="shared" si="88"/>
        <v>0</v>
      </c>
      <c r="L724" s="64">
        <f t="shared" si="89"/>
        <v>0</v>
      </c>
      <c r="R724" s="17">
        <v>1</v>
      </c>
      <c r="T724" s="52">
        <f t="shared" si="82"/>
        <v>1</v>
      </c>
      <c r="U724" s="53">
        <f t="shared" si="90"/>
        <v>0</v>
      </c>
      <c r="Y724" s="83">
        <v>466.782258064516</v>
      </c>
      <c r="Z724" s="17">
        <f t="shared" si="91"/>
        <v>597.4812903225804</v>
      </c>
    </row>
    <row r="725" spans="1:26" ht="15.75">
      <c r="A725" s="66">
        <v>29</v>
      </c>
      <c r="B725" s="5" t="s">
        <v>412</v>
      </c>
      <c r="C725" s="10"/>
      <c r="D725" s="10"/>
      <c r="E725" s="10"/>
      <c r="F725" s="7" t="s">
        <v>234</v>
      </c>
      <c r="G725" s="22">
        <f t="shared" si="92"/>
        <v>3</v>
      </c>
      <c r="H725" s="20"/>
      <c r="I725" s="21"/>
      <c r="J725" s="20">
        <f t="shared" si="87"/>
        <v>0</v>
      </c>
      <c r="K725" s="21">
        <f t="shared" si="88"/>
        <v>0</v>
      </c>
      <c r="L725" s="64">
        <f t="shared" si="89"/>
        <v>0</v>
      </c>
      <c r="R725" s="17">
        <v>3</v>
      </c>
      <c r="T725" s="52">
        <f aca="true" t="shared" si="93" ref="T725:T785">SUM(M725:S725)</f>
        <v>3</v>
      </c>
      <c r="U725" s="53">
        <f t="shared" si="90"/>
        <v>0</v>
      </c>
      <c r="Y725" s="83">
        <v>466.782258064516</v>
      </c>
      <c r="Z725" s="17">
        <f t="shared" si="91"/>
        <v>597.4812903225804</v>
      </c>
    </row>
    <row r="726" spans="1:26" ht="15.75">
      <c r="A726" s="66">
        <v>30</v>
      </c>
      <c r="B726" s="5" t="s">
        <v>62</v>
      </c>
      <c r="C726" s="10"/>
      <c r="D726" s="10"/>
      <c r="E726" s="10"/>
      <c r="F726" s="7" t="s">
        <v>234</v>
      </c>
      <c r="G726" s="22">
        <f t="shared" si="92"/>
        <v>1</v>
      </c>
      <c r="H726" s="20"/>
      <c r="I726" s="21"/>
      <c r="J726" s="20">
        <f t="shared" si="87"/>
        <v>0</v>
      </c>
      <c r="K726" s="21">
        <f t="shared" si="88"/>
        <v>0</v>
      </c>
      <c r="L726" s="64">
        <f t="shared" si="89"/>
        <v>0</v>
      </c>
      <c r="R726" s="17">
        <v>1</v>
      </c>
      <c r="T726" s="52">
        <f t="shared" si="93"/>
        <v>1</v>
      </c>
      <c r="U726" s="53">
        <f t="shared" si="90"/>
        <v>0</v>
      </c>
      <c r="Y726" s="83">
        <v>466.782258064516</v>
      </c>
      <c r="Z726" s="17">
        <f t="shared" si="91"/>
        <v>597.4812903225804</v>
      </c>
    </row>
    <row r="727" spans="1:26" ht="45" customHeight="1">
      <c r="A727" s="66">
        <v>31</v>
      </c>
      <c r="B727" s="11" t="s">
        <v>168</v>
      </c>
      <c r="C727" s="11" t="s">
        <v>413</v>
      </c>
      <c r="D727" s="11"/>
      <c r="E727" s="11" t="s">
        <v>355</v>
      </c>
      <c r="F727" s="7" t="s">
        <v>234</v>
      </c>
      <c r="G727" s="22">
        <f t="shared" si="92"/>
        <v>3</v>
      </c>
      <c r="H727" s="20"/>
      <c r="I727" s="21"/>
      <c r="J727" s="20">
        <f t="shared" si="87"/>
        <v>0</v>
      </c>
      <c r="K727" s="21">
        <f t="shared" si="88"/>
        <v>0</v>
      </c>
      <c r="L727" s="64">
        <f t="shared" si="89"/>
        <v>0</v>
      </c>
      <c r="R727" s="17">
        <v>3</v>
      </c>
      <c r="T727" s="52">
        <f t="shared" si="93"/>
        <v>3</v>
      </c>
      <c r="U727" s="53">
        <f t="shared" si="90"/>
        <v>0</v>
      </c>
      <c r="Y727" s="83">
        <v>466.782258064516</v>
      </c>
      <c r="Z727" s="17">
        <f t="shared" si="91"/>
        <v>597.4812903225804</v>
      </c>
    </row>
    <row r="728" spans="1:26" ht="15.75">
      <c r="A728" s="66">
        <v>32</v>
      </c>
      <c r="B728" s="11" t="s">
        <v>414</v>
      </c>
      <c r="C728" s="10"/>
      <c r="D728" s="10"/>
      <c r="E728" s="10"/>
      <c r="F728" s="7" t="s">
        <v>234</v>
      </c>
      <c r="G728" s="22">
        <f t="shared" si="92"/>
        <v>3</v>
      </c>
      <c r="H728" s="20"/>
      <c r="I728" s="21"/>
      <c r="J728" s="20">
        <f t="shared" si="87"/>
        <v>0</v>
      </c>
      <c r="K728" s="21">
        <f t="shared" si="88"/>
        <v>0</v>
      </c>
      <c r="L728" s="64">
        <f t="shared" si="89"/>
        <v>0</v>
      </c>
      <c r="R728" s="17">
        <v>3</v>
      </c>
      <c r="T728" s="52">
        <f t="shared" si="93"/>
        <v>3</v>
      </c>
      <c r="U728" s="53">
        <f t="shared" si="90"/>
        <v>0</v>
      </c>
      <c r="Y728" s="83">
        <v>466.782258064516</v>
      </c>
      <c r="Z728" s="17">
        <f t="shared" si="91"/>
        <v>597.4812903225804</v>
      </c>
    </row>
    <row r="729" spans="1:26" ht="15.75">
      <c r="A729" s="66">
        <v>33</v>
      </c>
      <c r="B729" s="11" t="s">
        <v>415</v>
      </c>
      <c r="C729" s="10"/>
      <c r="D729" s="10"/>
      <c r="E729" s="10"/>
      <c r="F729" s="7" t="s">
        <v>234</v>
      </c>
      <c r="G729" s="22">
        <f t="shared" si="92"/>
        <v>7</v>
      </c>
      <c r="H729" s="20"/>
      <c r="I729" s="21"/>
      <c r="J729" s="20">
        <f t="shared" si="87"/>
        <v>0</v>
      </c>
      <c r="K729" s="21">
        <f t="shared" si="88"/>
        <v>0</v>
      </c>
      <c r="L729" s="64">
        <f t="shared" si="89"/>
        <v>0</v>
      </c>
      <c r="R729" s="17">
        <v>7</v>
      </c>
      <c r="T729" s="52">
        <f t="shared" si="93"/>
        <v>7</v>
      </c>
      <c r="U729" s="53">
        <f t="shared" si="90"/>
        <v>0</v>
      </c>
      <c r="Y729" s="83">
        <v>466.782258064516</v>
      </c>
      <c r="Z729" s="17">
        <f t="shared" si="91"/>
        <v>597.4812903225804</v>
      </c>
    </row>
    <row r="730" spans="1:26" ht="15.75">
      <c r="A730" s="66">
        <v>34</v>
      </c>
      <c r="B730" s="11" t="s">
        <v>416</v>
      </c>
      <c r="C730" s="10"/>
      <c r="D730" s="10"/>
      <c r="E730" s="10"/>
      <c r="F730" s="7" t="s">
        <v>234</v>
      </c>
      <c r="G730" s="22">
        <f t="shared" si="92"/>
        <v>2</v>
      </c>
      <c r="H730" s="20"/>
      <c r="I730" s="21"/>
      <c r="J730" s="20">
        <f t="shared" si="87"/>
        <v>0</v>
      </c>
      <c r="K730" s="21">
        <f t="shared" si="88"/>
        <v>0</v>
      </c>
      <c r="L730" s="64">
        <f t="shared" si="89"/>
        <v>0</v>
      </c>
      <c r="R730" s="17">
        <v>2</v>
      </c>
      <c r="T730" s="52">
        <f t="shared" si="93"/>
        <v>2</v>
      </c>
      <c r="U730" s="53">
        <f t="shared" si="90"/>
        <v>0</v>
      </c>
      <c r="Y730" s="83">
        <v>466.782258064516</v>
      </c>
      <c r="Z730" s="17">
        <f t="shared" si="91"/>
        <v>597.4812903225804</v>
      </c>
    </row>
    <row r="731" spans="1:26" ht="15.75">
      <c r="A731" s="66">
        <v>35</v>
      </c>
      <c r="B731" s="11" t="s">
        <v>417</v>
      </c>
      <c r="C731" s="10"/>
      <c r="D731" s="10"/>
      <c r="E731" s="10"/>
      <c r="F731" s="7" t="s">
        <v>234</v>
      </c>
      <c r="G731" s="22">
        <f t="shared" si="92"/>
        <v>3</v>
      </c>
      <c r="H731" s="20"/>
      <c r="I731" s="21"/>
      <c r="J731" s="20">
        <f t="shared" si="87"/>
        <v>0</v>
      </c>
      <c r="K731" s="21">
        <f t="shared" si="88"/>
        <v>0</v>
      </c>
      <c r="L731" s="64">
        <f t="shared" si="89"/>
        <v>0</v>
      </c>
      <c r="R731" s="17">
        <v>3</v>
      </c>
      <c r="T731" s="52">
        <f t="shared" si="93"/>
        <v>3</v>
      </c>
      <c r="U731" s="53">
        <f t="shared" si="90"/>
        <v>0</v>
      </c>
      <c r="Y731" s="83">
        <v>466.782258064516</v>
      </c>
      <c r="Z731" s="17">
        <f t="shared" si="91"/>
        <v>597.4812903225804</v>
      </c>
    </row>
    <row r="732" spans="1:26" ht="15.75">
      <c r="A732" s="66">
        <v>36</v>
      </c>
      <c r="B732" s="11" t="s">
        <v>418</v>
      </c>
      <c r="C732" s="10"/>
      <c r="D732" s="10"/>
      <c r="E732" s="10"/>
      <c r="F732" s="7" t="s">
        <v>234</v>
      </c>
      <c r="G732" s="22">
        <f t="shared" si="92"/>
        <v>4</v>
      </c>
      <c r="H732" s="20"/>
      <c r="I732" s="21"/>
      <c r="J732" s="20">
        <f t="shared" si="87"/>
        <v>0</v>
      </c>
      <c r="K732" s="21">
        <f t="shared" si="88"/>
        <v>0</v>
      </c>
      <c r="L732" s="64">
        <f t="shared" si="89"/>
        <v>0</v>
      </c>
      <c r="R732" s="17">
        <v>4</v>
      </c>
      <c r="T732" s="52">
        <f t="shared" si="93"/>
        <v>4</v>
      </c>
      <c r="U732" s="53">
        <f t="shared" si="90"/>
        <v>0</v>
      </c>
      <c r="Y732" s="83">
        <v>466.782258064516</v>
      </c>
      <c r="Z732" s="17">
        <f t="shared" si="91"/>
        <v>597.4812903225804</v>
      </c>
    </row>
    <row r="733" spans="1:26" ht="47.25" customHeight="1">
      <c r="A733" s="66">
        <v>37</v>
      </c>
      <c r="B733" s="11" t="s">
        <v>169</v>
      </c>
      <c r="C733" s="11" t="s">
        <v>413</v>
      </c>
      <c r="D733" s="11"/>
      <c r="E733" s="11" t="s">
        <v>355</v>
      </c>
      <c r="F733" s="7" t="s">
        <v>234</v>
      </c>
      <c r="G733" s="22">
        <f t="shared" si="92"/>
        <v>2</v>
      </c>
      <c r="H733" s="20"/>
      <c r="I733" s="21"/>
      <c r="J733" s="20">
        <f t="shared" si="87"/>
        <v>0</v>
      </c>
      <c r="K733" s="21">
        <f t="shared" si="88"/>
        <v>0</v>
      </c>
      <c r="L733" s="64">
        <f t="shared" si="89"/>
        <v>0</v>
      </c>
      <c r="R733" s="17">
        <v>2</v>
      </c>
      <c r="T733" s="52">
        <f t="shared" si="93"/>
        <v>2</v>
      </c>
      <c r="U733" s="53">
        <f t="shared" si="90"/>
        <v>0</v>
      </c>
      <c r="Y733" s="83">
        <v>466.782258064516</v>
      </c>
      <c r="Z733" s="17">
        <f t="shared" si="91"/>
        <v>597.4812903225804</v>
      </c>
    </row>
    <row r="734" spans="1:26" ht="15.75">
      <c r="A734" s="66">
        <v>38</v>
      </c>
      <c r="B734" s="11" t="s">
        <v>4</v>
      </c>
      <c r="C734" s="10"/>
      <c r="D734" s="10"/>
      <c r="E734" s="10"/>
      <c r="F734" s="7" t="s">
        <v>234</v>
      </c>
      <c r="G734" s="22">
        <f t="shared" si="92"/>
        <v>1</v>
      </c>
      <c r="H734" s="20"/>
      <c r="I734" s="21"/>
      <c r="J734" s="20">
        <f t="shared" si="87"/>
        <v>0</v>
      </c>
      <c r="K734" s="21">
        <f t="shared" si="88"/>
        <v>0</v>
      </c>
      <c r="L734" s="64">
        <f t="shared" si="89"/>
        <v>0</v>
      </c>
      <c r="R734" s="17">
        <v>1</v>
      </c>
      <c r="T734" s="52">
        <f t="shared" si="93"/>
        <v>1</v>
      </c>
      <c r="U734" s="53">
        <f t="shared" si="90"/>
        <v>0</v>
      </c>
      <c r="Y734" s="83">
        <v>466.782258064516</v>
      </c>
      <c r="Z734" s="17">
        <f t="shared" si="91"/>
        <v>597.4812903225804</v>
      </c>
    </row>
    <row r="735" spans="1:26" ht="15.75">
      <c r="A735" s="66">
        <v>39</v>
      </c>
      <c r="B735" s="11" t="s">
        <v>23</v>
      </c>
      <c r="C735" s="10"/>
      <c r="D735" s="10"/>
      <c r="E735" s="10"/>
      <c r="F735" s="7" t="s">
        <v>234</v>
      </c>
      <c r="G735" s="22">
        <f t="shared" si="92"/>
        <v>1</v>
      </c>
      <c r="H735" s="20"/>
      <c r="I735" s="21"/>
      <c r="J735" s="20">
        <f t="shared" si="87"/>
        <v>0</v>
      </c>
      <c r="K735" s="21">
        <f t="shared" si="88"/>
        <v>0</v>
      </c>
      <c r="L735" s="64">
        <f t="shared" si="89"/>
        <v>0</v>
      </c>
      <c r="R735" s="17">
        <v>1</v>
      </c>
      <c r="T735" s="52">
        <f t="shared" si="93"/>
        <v>1</v>
      </c>
      <c r="U735" s="53">
        <f t="shared" si="90"/>
        <v>0</v>
      </c>
      <c r="Y735" s="83">
        <v>466.782258064516</v>
      </c>
      <c r="Z735" s="17">
        <f t="shared" si="91"/>
        <v>597.4812903225804</v>
      </c>
    </row>
    <row r="736" spans="1:26" ht="46.5" customHeight="1">
      <c r="A736" s="66">
        <v>40</v>
      </c>
      <c r="B736" s="11" t="s">
        <v>170</v>
      </c>
      <c r="C736" s="11" t="s">
        <v>413</v>
      </c>
      <c r="D736" s="11"/>
      <c r="E736" s="11" t="s">
        <v>355</v>
      </c>
      <c r="F736" s="7" t="s">
        <v>234</v>
      </c>
      <c r="G736" s="22">
        <f t="shared" si="92"/>
        <v>1</v>
      </c>
      <c r="H736" s="20"/>
      <c r="I736" s="21"/>
      <c r="J736" s="20">
        <f t="shared" si="87"/>
        <v>0</v>
      </c>
      <c r="K736" s="21">
        <f t="shared" si="88"/>
        <v>0</v>
      </c>
      <c r="L736" s="64">
        <f t="shared" si="89"/>
        <v>0</v>
      </c>
      <c r="R736" s="17">
        <v>1</v>
      </c>
      <c r="T736" s="52">
        <f t="shared" si="93"/>
        <v>1</v>
      </c>
      <c r="U736" s="53">
        <f t="shared" si="90"/>
        <v>0</v>
      </c>
      <c r="Y736" s="83">
        <v>466.782258064516</v>
      </c>
      <c r="Z736" s="17">
        <f t="shared" si="91"/>
        <v>597.4812903225804</v>
      </c>
    </row>
    <row r="737" spans="1:26" ht="47.25">
      <c r="A737" s="66">
        <v>41</v>
      </c>
      <c r="B737" s="11" t="s">
        <v>171</v>
      </c>
      <c r="C737" s="11" t="s">
        <v>413</v>
      </c>
      <c r="D737" s="11"/>
      <c r="E737" s="11" t="s">
        <v>355</v>
      </c>
      <c r="F737" s="7" t="s">
        <v>234</v>
      </c>
      <c r="G737" s="22">
        <f t="shared" si="92"/>
        <v>1</v>
      </c>
      <c r="H737" s="20"/>
      <c r="I737" s="21"/>
      <c r="J737" s="20">
        <f t="shared" si="87"/>
        <v>0</v>
      </c>
      <c r="K737" s="21">
        <f t="shared" si="88"/>
        <v>0</v>
      </c>
      <c r="L737" s="64">
        <f t="shared" si="89"/>
        <v>0</v>
      </c>
      <c r="R737" s="17">
        <v>1</v>
      </c>
      <c r="T737" s="52">
        <f t="shared" si="93"/>
        <v>1</v>
      </c>
      <c r="U737" s="53">
        <f t="shared" si="90"/>
        <v>0</v>
      </c>
      <c r="Y737" s="83">
        <v>466.782258064516</v>
      </c>
      <c r="Z737" s="17">
        <f t="shared" si="91"/>
        <v>597.4812903225804</v>
      </c>
    </row>
    <row r="738" spans="1:26" ht="15.75">
      <c r="A738" s="66">
        <v>42</v>
      </c>
      <c r="B738" s="6" t="s">
        <v>419</v>
      </c>
      <c r="C738" s="10"/>
      <c r="D738" s="10"/>
      <c r="E738" s="10"/>
      <c r="F738" s="7" t="s">
        <v>234</v>
      </c>
      <c r="G738" s="22">
        <f t="shared" si="92"/>
        <v>1</v>
      </c>
      <c r="H738" s="20"/>
      <c r="I738" s="21"/>
      <c r="J738" s="20">
        <f t="shared" si="87"/>
        <v>0</v>
      </c>
      <c r="K738" s="21">
        <f t="shared" si="88"/>
        <v>0</v>
      </c>
      <c r="L738" s="64">
        <f t="shared" si="89"/>
        <v>0</v>
      </c>
      <c r="R738" s="17">
        <v>1</v>
      </c>
      <c r="T738" s="52">
        <f t="shared" si="93"/>
        <v>1</v>
      </c>
      <c r="U738" s="53">
        <f t="shared" si="90"/>
        <v>0</v>
      </c>
      <c r="Y738" s="83">
        <v>466.782258064516</v>
      </c>
      <c r="Z738" s="17">
        <f t="shared" si="91"/>
        <v>597.4812903225804</v>
      </c>
    </row>
    <row r="739" spans="1:26" ht="31.5">
      <c r="A739" s="66">
        <v>43</v>
      </c>
      <c r="B739" s="11" t="s">
        <v>420</v>
      </c>
      <c r="C739" s="11" t="s">
        <v>336</v>
      </c>
      <c r="D739" s="11"/>
      <c r="E739" s="10" t="s">
        <v>544</v>
      </c>
      <c r="F739" s="7" t="s">
        <v>234</v>
      </c>
      <c r="G739" s="22">
        <f t="shared" si="92"/>
        <v>1</v>
      </c>
      <c r="H739" s="20"/>
      <c r="I739" s="21"/>
      <c r="J739" s="20">
        <f t="shared" si="87"/>
        <v>0</v>
      </c>
      <c r="K739" s="21">
        <f t="shared" si="88"/>
        <v>0</v>
      </c>
      <c r="L739" s="64">
        <f t="shared" si="89"/>
        <v>0</v>
      </c>
      <c r="R739" s="17">
        <v>1</v>
      </c>
      <c r="T739" s="52">
        <f t="shared" si="93"/>
        <v>1</v>
      </c>
      <c r="U739" s="53">
        <f t="shared" si="90"/>
        <v>0</v>
      </c>
      <c r="Y739" s="83">
        <v>1453.3629032258066</v>
      </c>
      <c r="Z739" s="17">
        <f t="shared" si="91"/>
        <v>1860.3045161290324</v>
      </c>
    </row>
    <row r="740" spans="1:26" ht="15.75">
      <c r="A740" s="66">
        <v>44</v>
      </c>
      <c r="B740" s="11" t="s">
        <v>421</v>
      </c>
      <c r="C740" s="10" t="s">
        <v>329</v>
      </c>
      <c r="D740" s="10"/>
      <c r="E740" s="10"/>
      <c r="F740" s="7" t="s">
        <v>234</v>
      </c>
      <c r="G740" s="22">
        <f t="shared" si="92"/>
        <v>4</v>
      </c>
      <c r="H740" s="20"/>
      <c r="I740" s="21"/>
      <c r="J740" s="20">
        <f t="shared" si="87"/>
        <v>0</v>
      </c>
      <c r="K740" s="21">
        <f t="shared" si="88"/>
        <v>0</v>
      </c>
      <c r="L740" s="64">
        <f t="shared" si="89"/>
        <v>0</v>
      </c>
      <c r="R740" s="17">
        <v>4</v>
      </c>
      <c r="T740" s="52">
        <f t="shared" si="93"/>
        <v>4</v>
      </c>
      <c r="U740" s="53">
        <f t="shared" si="90"/>
        <v>0</v>
      </c>
      <c r="Y740" s="83">
        <v>1635.032258064516</v>
      </c>
      <c r="Z740" s="17">
        <f t="shared" si="91"/>
        <v>2092.841290322581</v>
      </c>
    </row>
    <row r="741" spans="1:26" ht="15.75">
      <c r="A741" s="66">
        <v>45</v>
      </c>
      <c r="B741" s="11" t="s">
        <v>422</v>
      </c>
      <c r="C741" s="10" t="s">
        <v>355</v>
      </c>
      <c r="D741" s="10"/>
      <c r="E741" s="10"/>
      <c r="F741" s="7" t="s">
        <v>234</v>
      </c>
      <c r="G741" s="22">
        <f t="shared" si="92"/>
        <v>3</v>
      </c>
      <c r="H741" s="20"/>
      <c r="I741" s="21"/>
      <c r="J741" s="20">
        <f t="shared" si="87"/>
        <v>0</v>
      </c>
      <c r="K741" s="21">
        <f t="shared" si="88"/>
        <v>0</v>
      </c>
      <c r="L741" s="64">
        <f t="shared" si="89"/>
        <v>0</v>
      </c>
      <c r="R741" s="17">
        <v>3</v>
      </c>
      <c r="T741" s="52">
        <f t="shared" si="93"/>
        <v>3</v>
      </c>
      <c r="U741" s="53">
        <f t="shared" si="90"/>
        <v>0</v>
      </c>
      <c r="Y741" s="83">
        <v>1635.032258064516</v>
      </c>
      <c r="Z741" s="17">
        <f t="shared" si="91"/>
        <v>2092.841290322581</v>
      </c>
    </row>
    <row r="742" spans="1:26" ht="15.75">
      <c r="A742" s="66">
        <v>46</v>
      </c>
      <c r="B742" s="11" t="s">
        <v>423</v>
      </c>
      <c r="C742" s="10" t="s">
        <v>336</v>
      </c>
      <c r="D742" s="10"/>
      <c r="E742" s="10" t="s">
        <v>355</v>
      </c>
      <c r="F742" s="7" t="s">
        <v>239</v>
      </c>
      <c r="G742" s="22">
        <f t="shared" si="92"/>
        <v>550</v>
      </c>
      <c r="H742" s="20"/>
      <c r="I742" s="21"/>
      <c r="J742" s="20">
        <f t="shared" si="87"/>
        <v>0</v>
      </c>
      <c r="K742" s="21">
        <f t="shared" si="88"/>
        <v>0</v>
      </c>
      <c r="L742" s="64">
        <f t="shared" si="89"/>
        <v>0</v>
      </c>
      <c r="R742" s="17">
        <v>550</v>
      </c>
      <c r="T742" s="52">
        <f t="shared" si="93"/>
        <v>550</v>
      </c>
      <c r="U742" s="53">
        <f t="shared" si="90"/>
        <v>0</v>
      </c>
      <c r="Y742" s="83">
        <v>145.3365122224456</v>
      </c>
      <c r="Z742" s="17">
        <f t="shared" si="91"/>
        <v>186.03073564473038</v>
      </c>
    </row>
    <row r="743" spans="1:26" ht="15.75">
      <c r="A743" s="66">
        <v>47</v>
      </c>
      <c r="B743" s="11" t="s">
        <v>424</v>
      </c>
      <c r="C743" s="10" t="s">
        <v>355</v>
      </c>
      <c r="D743" s="10"/>
      <c r="E743" s="10"/>
      <c r="F743" s="7" t="s">
        <v>239</v>
      </c>
      <c r="G743" s="22">
        <f t="shared" si="92"/>
        <v>330</v>
      </c>
      <c r="H743" s="20"/>
      <c r="I743" s="21"/>
      <c r="J743" s="20">
        <f t="shared" si="87"/>
        <v>0</v>
      </c>
      <c r="K743" s="21">
        <f t="shared" si="88"/>
        <v>0</v>
      </c>
      <c r="L743" s="64">
        <f t="shared" si="89"/>
        <v>0</v>
      </c>
      <c r="R743" s="17">
        <v>330</v>
      </c>
      <c r="T743" s="52">
        <f t="shared" si="93"/>
        <v>330</v>
      </c>
      <c r="U743" s="53">
        <f t="shared" si="90"/>
        <v>0</v>
      </c>
      <c r="Y743" s="83">
        <v>163.50357625025134</v>
      </c>
      <c r="Z743" s="17">
        <f t="shared" si="91"/>
        <v>209.2845776003217</v>
      </c>
    </row>
    <row r="744" spans="1:26" ht="15.75">
      <c r="A744" s="66">
        <v>48</v>
      </c>
      <c r="B744" s="11" t="s">
        <v>425</v>
      </c>
      <c r="C744" s="10" t="s">
        <v>355</v>
      </c>
      <c r="D744" s="10"/>
      <c r="E744" s="10"/>
      <c r="F744" s="7" t="s">
        <v>239</v>
      </c>
      <c r="G744" s="22">
        <f t="shared" si="92"/>
        <v>15</v>
      </c>
      <c r="H744" s="20"/>
      <c r="I744" s="21"/>
      <c r="J744" s="20">
        <f t="shared" si="87"/>
        <v>0</v>
      </c>
      <c r="K744" s="21">
        <f t="shared" si="88"/>
        <v>0</v>
      </c>
      <c r="L744" s="64">
        <f t="shared" si="89"/>
        <v>0</v>
      </c>
      <c r="R744" s="17">
        <v>15</v>
      </c>
      <c r="T744" s="52">
        <f t="shared" si="93"/>
        <v>15</v>
      </c>
      <c r="U744" s="53">
        <f t="shared" si="90"/>
        <v>0</v>
      </c>
      <c r="Y744" s="83">
        <v>181.67064027805705</v>
      </c>
      <c r="Z744" s="17">
        <f t="shared" si="91"/>
        <v>232.53841955591304</v>
      </c>
    </row>
    <row r="745" spans="1:26" ht="15.75">
      <c r="A745" s="66">
        <v>49</v>
      </c>
      <c r="B745" s="11" t="s">
        <v>426</v>
      </c>
      <c r="C745" s="10" t="s">
        <v>355</v>
      </c>
      <c r="D745" s="10"/>
      <c r="E745" s="10"/>
      <c r="F745" s="7" t="s">
        <v>239</v>
      </c>
      <c r="G745" s="22">
        <f t="shared" si="92"/>
        <v>15</v>
      </c>
      <c r="H745" s="20"/>
      <c r="I745" s="21"/>
      <c r="J745" s="20">
        <f t="shared" si="87"/>
        <v>0</v>
      </c>
      <c r="K745" s="21">
        <f t="shared" si="88"/>
        <v>0</v>
      </c>
      <c r="L745" s="64">
        <f t="shared" si="89"/>
        <v>0</v>
      </c>
      <c r="R745" s="17">
        <v>15</v>
      </c>
      <c r="T745" s="52">
        <f t="shared" si="93"/>
        <v>15</v>
      </c>
      <c r="U745" s="53">
        <f t="shared" si="90"/>
        <v>0</v>
      </c>
      <c r="Y745" s="83">
        <v>199.83770430586273</v>
      </c>
      <c r="Z745" s="17">
        <f t="shared" si="91"/>
        <v>255.7922615115043</v>
      </c>
    </row>
    <row r="746" spans="1:26" ht="15.75">
      <c r="A746" s="66">
        <v>50</v>
      </c>
      <c r="B746" s="11" t="s">
        <v>427</v>
      </c>
      <c r="C746" s="10" t="s">
        <v>355</v>
      </c>
      <c r="D746" s="10"/>
      <c r="E746" s="10"/>
      <c r="F746" s="7" t="s">
        <v>239</v>
      </c>
      <c r="G746" s="22">
        <f t="shared" si="92"/>
        <v>15</v>
      </c>
      <c r="H746" s="20"/>
      <c r="I746" s="21"/>
      <c r="J746" s="20">
        <f t="shared" si="87"/>
        <v>0</v>
      </c>
      <c r="K746" s="21">
        <f t="shared" si="88"/>
        <v>0</v>
      </c>
      <c r="L746" s="64">
        <f t="shared" si="89"/>
        <v>0</v>
      </c>
      <c r="R746" s="17">
        <v>15</v>
      </c>
      <c r="T746" s="52">
        <f t="shared" si="93"/>
        <v>15</v>
      </c>
      <c r="U746" s="53">
        <f t="shared" si="90"/>
        <v>0</v>
      </c>
      <c r="Y746" s="83">
        <v>218.00476833366844</v>
      </c>
      <c r="Z746" s="17">
        <f t="shared" si="91"/>
        <v>279.0461034670956</v>
      </c>
    </row>
    <row r="747" spans="1:26" ht="31.5">
      <c r="A747" s="66">
        <v>51</v>
      </c>
      <c r="B747" s="11" t="s">
        <v>428</v>
      </c>
      <c r="C747" s="10" t="s">
        <v>329</v>
      </c>
      <c r="D747" s="10"/>
      <c r="E747" s="10" t="s">
        <v>544</v>
      </c>
      <c r="F747" s="7" t="s">
        <v>239</v>
      </c>
      <c r="G747" s="22">
        <f t="shared" si="92"/>
        <v>20</v>
      </c>
      <c r="H747" s="20"/>
      <c r="I747" s="21"/>
      <c r="J747" s="20">
        <f t="shared" si="87"/>
        <v>0</v>
      </c>
      <c r="K747" s="21">
        <f t="shared" si="88"/>
        <v>0</v>
      </c>
      <c r="L747" s="64">
        <f t="shared" si="89"/>
        <v>0</v>
      </c>
      <c r="R747" s="17">
        <v>20</v>
      </c>
      <c r="T747" s="52">
        <f t="shared" si="93"/>
        <v>20</v>
      </c>
      <c r="U747" s="53">
        <f t="shared" si="90"/>
        <v>0</v>
      </c>
      <c r="Y747" s="83">
        <v>236.17183236147415</v>
      </c>
      <c r="Z747" s="17">
        <f t="shared" si="91"/>
        <v>302.2999454226869</v>
      </c>
    </row>
    <row r="748" spans="1:26" ht="31.5">
      <c r="A748" s="66">
        <v>52</v>
      </c>
      <c r="B748" s="11" t="s">
        <v>429</v>
      </c>
      <c r="C748" s="10" t="s">
        <v>355</v>
      </c>
      <c r="D748" s="10"/>
      <c r="E748" s="10" t="s">
        <v>544</v>
      </c>
      <c r="F748" s="7" t="s">
        <v>239</v>
      </c>
      <c r="G748" s="22">
        <f t="shared" si="92"/>
        <v>60</v>
      </c>
      <c r="H748" s="20"/>
      <c r="I748" s="21"/>
      <c r="J748" s="20">
        <f t="shared" si="87"/>
        <v>0</v>
      </c>
      <c r="K748" s="21">
        <f t="shared" si="88"/>
        <v>0</v>
      </c>
      <c r="L748" s="64">
        <f t="shared" si="89"/>
        <v>0</v>
      </c>
      <c r="R748" s="17">
        <v>60</v>
      </c>
      <c r="T748" s="52">
        <f t="shared" si="93"/>
        <v>60</v>
      </c>
      <c r="U748" s="53">
        <f t="shared" si="90"/>
        <v>0</v>
      </c>
      <c r="Y748" s="83">
        <v>254.33889638927982</v>
      </c>
      <c r="Z748" s="17">
        <f t="shared" si="91"/>
        <v>325.5537873782782</v>
      </c>
    </row>
    <row r="749" spans="1:26" ht="15.75">
      <c r="A749" s="66">
        <v>53</v>
      </c>
      <c r="B749" s="11" t="s">
        <v>430</v>
      </c>
      <c r="C749" s="10" t="s">
        <v>355</v>
      </c>
      <c r="D749" s="10"/>
      <c r="E749" s="10"/>
      <c r="F749" s="7" t="s">
        <v>239</v>
      </c>
      <c r="G749" s="22">
        <f t="shared" si="92"/>
        <v>30</v>
      </c>
      <c r="H749" s="20"/>
      <c r="I749" s="21"/>
      <c r="J749" s="20">
        <f t="shared" si="87"/>
        <v>0</v>
      </c>
      <c r="K749" s="21">
        <f t="shared" si="88"/>
        <v>0</v>
      </c>
      <c r="L749" s="64">
        <f t="shared" si="89"/>
        <v>0</v>
      </c>
      <c r="R749" s="17">
        <v>30</v>
      </c>
      <c r="T749" s="52">
        <f t="shared" si="93"/>
        <v>30</v>
      </c>
      <c r="U749" s="53">
        <f t="shared" si="90"/>
        <v>0</v>
      </c>
      <c r="Y749" s="83">
        <v>272.50596041708553</v>
      </c>
      <c r="Z749" s="17">
        <f t="shared" si="91"/>
        <v>348.80762933386944</v>
      </c>
    </row>
    <row r="750" spans="1:26" ht="48" customHeight="1">
      <c r="A750" s="66">
        <v>54</v>
      </c>
      <c r="B750" s="11" t="s">
        <v>172</v>
      </c>
      <c r="C750" s="11" t="s">
        <v>431</v>
      </c>
      <c r="D750" s="11"/>
      <c r="E750" s="11" t="s">
        <v>390</v>
      </c>
      <c r="F750" s="7" t="s">
        <v>239</v>
      </c>
      <c r="G750" s="22">
        <f t="shared" si="92"/>
        <v>6470</v>
      </c>
      <c r="H750" s="20"/>
      <c r="I750" s="21"/>
      <c r="J750" s="20">
        <f t="shared" si="87"/>
        <v>0</v>
      </c>
      <c r="K750" s="21">
        <f t="shared" si="88"/>
        <v>0</v>
      </c>
      <c r="L750" s="64">
        <f t="shared" si="89"/>
        <v>0</v>
      </c>
      <c r="R750" s="17">
        <v>6470</v>
      </c>
      <c r="T750" s="52">
        <f t="shared" si="93"/>
        <v>6470</v>
      </c>
      <c r="U750" s="53">
        <f t="shared" si="90"/>
        <v>0</v>
      </c>
      <c r="Y750" s="83">
        <v>23.338982563984718</v>
      </c>
      <c r="Z750" s="17">
        <f t="shared" si="91"/>
        <v>29.873897681900438</v>
      </c>
    </row>
    <row r="751" spans="1:26" ht="15.75">
      <c r="A751" s="66">
        <v>55</v>
      </c>
      <c r="B751" s="11" t="s">
        <v>432</v>
      </c>
      <c r="C751" s="10"/>
      <c r="D751" s="10"/>
      <c r="E751" s="10"/>
      <c r="F751" s="7" t="s">
        <v>239</v>
      </c>
      <c r="G751" s="22">
        <f t="shared" si="92"/>
        <v>100</v>
      </c>
      <c r="H751" s="20"/>
      <c r="I751" s="20"/>
      <c r="J751" s="20">
        <f t="shared" si="87"/>
        <v>0</v>
      </c>
      <c r="K751" s="21">
        <f t="shared" si="88"/>
        <v>0</v>
      </c>
      <c r="L751" s="64">
        <f t="shared" si="89"/>
        <v>0</v>
      </c>
      <c r="R751" s="17">
        <v>100</v>
      </c>
      <c r="T751" s="52">
        <f t="shared" si="93"/>
        <v>100</v>
      </c>
      <c r="U751" s="53">
        <f t="shared" si="90"/>
        <v>0</v>
      </c>
      <c r="Y751" s="83">
        <v>28.006779076781665</v>
      </c>
      <c r="Z751" s="17">
        <f t="shared" si="91"/>
        <v>35.84867721828053</v>
      </c>
    </row>
    <row r="752" spans="1:26" ht="31.5" customHeight="1">
      <c r="A752" s="66">
        <v>56</v>
      </c>
      <c r="B752" s="11" t="s">
        <v>512</v>
      </c>
      <c r="C752" s="11" t="s">
        <v>433</v>
      </c>
      <c r="D752" s="11"/>
      <c r="E752" s="11" t="s">
        <v>390</v>
      </c>
      <c r="F752" s="7" t="s">
        <v>249</v>
      </c>
      <c r="G752" s="22">
        <f t="shared" si="92"/>
        <v>71</v>
      </c>
      <c r="H752" s="20"/>
      <c r="I752" s="21"/>
      <c r="J752" s="20">
        <f t="shared" si="87"/>
        <v>0</v>
      </c>
      <c r="K752" s="21">
        <f t="shared" si="88"/>
        <v>0</v>
      </c>
      <c r="L752" s="64">
        <f t="shared" si="89"/>
        <v>0</v>
      </c>
      <c r="R752" s="17">
        <v>71</v>
      </c>
      <c r="T752" s="52">
        <f t="shared" si="93"/>
        <v>71</v>
      </c>
      <c r="U752" s="53">
        <f t="shared" si="90"/>
        <v>0</v>
      </c>
      <c r="Y752" s="83">
        <v>280.06779076781663</v>
      </c>
      <c r="Z752" s="17">
        <f t="shared" si="91"/>
        <v>358.4867721828053</v>
      </c>
    </row>
    <row r="753" spans="1:26" ht="15.75">
      <c r="A753" s="66">
        <v>57</v>
      </c>
      <c r="B753" s="11" t="s">
        <v>434</v>
      </c>
      <c r="C753" s="10"/>
      <c r="D753" s="10"/>
      <c r="E753" s="10" t="s">
        <v>355</v>
      </c>
      <c r="F753" s="7" t="s">
        <v>234</v>
      </c>
      <c r="G753" s="22">
        <f t="shared" si="92"/>
        <v>392</v>
      </c>
      <c r="H753" s="21"/>
      <c r="I753" s="21"/>
      <c r="J753" s="20">
        <f t="shared" si="87"/>
        <v>0</v>
      </c>
      <c r="K753" s="21">
        <f t="shared" si="88"/>
        <v>0</v>
      </c>
      <c r="L753" s="64">
        <f t="shared" si="89"/>
        <v>0</v>
      </c>
      <c r="R753" s="17">
        <v>392</v>
      </c>
      <c r="T753" s="52">
        <f t="shared" si="93"/>
        <v>392</v>
      </c>
      <c r="U753" s="53">
        <f t="shared" si="90"/>
        <v>0</v>
      </c>
      <c r="Y753" s="83">
        <v>120.96774193548387</v>
      </c>
      <c r="Z753" s="17">
        <f t="shared" si="91"/>
        <v>154.83870967741936</v>
      </c>
    </row>
    <row r="754" spans="1:26" ht="15.75">
      <c r="A754" s="66">
        <v>58</v>
      </c>
      <c r="B754" s="11" t="s">
        <v>435</v>
      </c>
      <c r="C754" s="10"/>
      <c r="D754" s="10"/>
      <c r="E754" s="10" t="s">
        <v>355</v>
      </c>
      <c r="F754" s="7" t="s">
        <v>234</v>
      </c>
      <c r="G754" s="22">
        <f t="shared" si="92"/>
        <v>392</v>
      </c>
      <c r="H754" s="20"/>
      <c r="I754" s="21"/>
      <c r="J754" s="20">
        <f t="shared" si="87"/>
        <v>0</v>
      </c>
      <c r="K754" s="21">
        <f t="shared" si="88"/>
        <v>0</v>
      </c>
      <c r="L754" s="64">
        <f t="shared" si="89"/>
        <v>0</v>
      </c>
      <c r="R754" s="17">
        <v>392</v>
      </c>
      <c r="T754" s="52">
        <f t="shared" si="93"/>
        <v>392</v>
      </c>
      <c r="U754" s="53">
        <f t="shared" si="90"/>
        <v>0</v>
      </c>
      <c r="Y754" s="83">
        <v>40.32258064516129</v>
      </c>
      <c r="Z754" s="17">
        <f t="shared" si="91"/>
        <v>51.61290322580645</v>
      </c>
    </row>
    <row r="755" spans="1:26" ht="15" customHeight="1">
      <c r="A755" s="66">
        <v>59</v>
      </c>
      <c r="B755" s="11" t="s">
        <v>173</v>
      </c>
      <c r="C755" s="11"/>
      <c r="D755" s="11"/>
      <c r="E755" s="10" t="s">
        <v>355</v>
      </c>
      <c r="F755" s="7" t="s">
        <v>239</v>
      </c>
      <c r="G755" s="22">
        <f aca="true" t="shared" si="94" ref="G755:G784">T755</f>
        <v>6470</v>
      </c>
      <c r="H755" s="20"/>
      <c r="I755" s="21"/>
      <c r="J755" s="20">
        <f t="shared" si="87"/>
        <v>0</v>
      </c>
      <c r="K755" s="21">
        <f t="shared" si="88"/>
        <v>0</v>
      </c>
      <c r="L755" s="64">
        <f t="shared" si="89"/>
        <v>0</v>
      </c>
      <c r="R755" s="17">
        <v>6470</v>
      </c>
      <c r="T755" s="52">
        <f t="shared" si="93"/>
        <v>6470</v>
      </c>
      <c r="U755" s="53">
        <f t="shared" si="90"/>
        <v>0</v>
      </c>
      <c r="Y755" s="83">
        <v>14</v>
      </c>
      <c r="Z755" s="17">
        <f t="shared" si="91"/>
        <v>17.92</v>
      </c>
    </row>
    <row r="756" spans="1:26" ht="15.75">
      <c r="A756" s="66">
        <v>60</v>
      </c>
      <c r="B756" s="11" t="s">
        <v>436</v>
      </c>
      <c r="C756" s="10" t="s">
        <v>355</v>
      </c>
      <c r="D756" s="10"/>
      <c r="E756" s="10" t="s">
        <v>355</v>
      </c>
      <c r="F756" s="7" t="s">
        <v>239</v>
      </c>
      <c r="G756" s="22">
        <f t="shared" si="94"/>
        <v>100</v>
      </c>
      <c r="H756" s="20"/>
      <c r="I756" s="21"/>
      <c r="J756" s="20">
        <f t="shared" si="87"/>
        <v>0</v>
      </c>
      <c r="K756" s="21">
        <f t="shared" si="88"/>
        <v>0</v>
      </c>
      <c r="L756" s="64">
        <f t="shared" si="89"/>
        <v>0</v>
      </c>
      <c r="R756" s="17">
        <v>100</v>
      </c>
      <c r="T756" s="52">
        <f t="shared" si="93"/>
        <v>100</v>
      </c>
      <c r="U756" s="53">
        <f t="shared" si="90"/>
        <v>0</v>
      </c>
      <c r="Y756" s="83">
        <v>18.669354838709676</v>
      </c>
      <c r="Z756" s="17">
        <f t="shared" si="91"/>
        <v>23.896774193548385</v>
      </c>
    </row>
    <row r="757" spans="1:26" ht="35.25" customHeight="1">
      <c r="A757" s="66">
        <v>61</v>
      </c>
      <c r="B757" s="11" t="s">
        <v>98</v>
      </c>
      <c r="C757" s="11" t="s">
        <v>348</v>
      </c>
      <c r="D757" s="11" t="s">
        <v>437</v>
      </c>
      <c r="E757" s="10" t="s">
        <v>350</v>
      </c>
      <c r="F757" s="7" t="s">
        <v>234</v>
      </c>
      <c r="G757" s="22">
        <f t="shared" si="94"/>
        <v>1</v>
      </c>
      <c r="H757" s="20"/>
      <c r="I757" s="21"/>
      <c r="J757" s="20">
        <f t="shared" si="87"/>
        <v>0</v>
      </c>
      <c r="K757" s="21">
        <f t="shared" si="88"/>
        <v>0</v>
      </c>
      <c r="L757" s="64">
        <f t="shared" si="89"/>
        <v>0</v>
      </c>
      <c r="R757" s="17">
        <v>1</v>
      </c>
      <c r="T757" s="52">
        <f t="shared" si="93"/>
        <v>1</v>
      </c>
      <c r="U757" s="53">
        <f t="shared" si="90"/>
        <v>0</v>
      </c>
      <c r="Y757" s="83">
        <v>545.0119208341711</v>
      </c>
      <c r="Z757" s="17">
        <f t="shared" si="91"/>
        <v>697.615258667739</v>
      </c>
    </row>
    <row r="758" spans="1:26" ht="23.25" customHeight="1">
      <c r="A758" s="66">
        <v>62</v>
      </c>
      <c r="B758" s="5" t="s">
        <v>99</v>
      </c>
      <c r="C758" s="11" t="s">
        <v>353</v>
      </c>
      <c r="D758" s="11" t="s">
        <v>369</v>
      </c>
      <c r="E758" s="11" t="s">
        <v>355</v>
      </c>
      <c r="F758" s="7" t="s">
        <v>234</v>
      </c>
      <c r="G758" s="22">
        <f t="shared" si="94"/>
        <v>2</v>
      </c>
      <c r="H758" s="20"/>
      <c r="I758" s="21"/>
      <c r="J758" s="20">
        <f t="shared" si="87"/>
        <v>0</v>
      </c>
      <c r="K758" s="21">
        <f t="shared" si="88"/>
        <v>0</v>
      </c>
      <c r="L758" s="64">
        <f t="shared" si="89"/>
        <v>0</v>
      </c>
      <c r="R758" s="17">
        <v>2</v>
      </c>
      <c r="T758" s="52">
        <f t="shared" si="93"/>
        <v>2</v>
      </c>
      <c r="U758" s="53">
        <f t="shared" si="90"/>
        <v>0</v>
      </c>
      <c r="Y758" s="83">
        <v>227.0883003475713</v>
      </c>
      <c r="Z758" s="17">
        <f t="shared" si="91"/>
        <v>290.67302444489127</v>
      </c>
    </row>
    <row r="759" spans="1:26" ht="15.75">
      <c r="A759" s="66">
        <v>63</v>
      </c>
      <c r="B759" s="5" t="s">
        <v>438</v>
      </c>
      <c r="C759" s="11" t="s">
        <v>439</v>
      </c>
      <c r="D759" s="11"/>
      <c r="E759" s="11" t="s">
        <v>355</v>
      </c>
      <c r="F759" s="7"/>
      <c r="G759" s="22">
        <f t="shared" si="94"/>
        <v>0</v>
      </c>
      <c r="H759" s="20"/>
      <c r="I759" s="21"/>
      <c r="J759" s="20">
        <f t="shared" si="87"/>
        <v>0</v>
      </c>
      <c r="K759" s="21">
        <f t="shared" si="88"/>
        <v>0</v>
      </c>
      <c r="L759" s="64">
        <f t="shared" si="89"/>
        <v>0</v>
      </c>
      <c r="T759" s="52">
        <f t="shared" si="93"/>
        <v>0</v>
      </c>
      <c r="U759" s="53">
        <f t="shared" si="90"/>
        <v>0</v>
      </c>
      <c r="Z759" s="17" t="e">
        <f t="shared" si="91"/>
        <v>#DIV/0!</v>
      </c>
    </row>
    <row r="760" spans="1:26" ht="23.25" customHeight="1">
      <c r="A760" s="66">
        <v>64</v>
      </c>
      <c r="B760" s="10" t="s">
        <v>174</v>
      </c>
      <c r="C760" s="10"/>
      <c r="D760" s="10" t="s">
        <v>441</v>
      </c>
      <c r="E760" s="10"/>
      <c r="F760" s="7" t="s">
        <v>234</v>
      </c>
      <c r="G760" s="22">
        <f t="shared" si="94"/>
        <v>12</v>
      </c>
      <c r="H760" s="20"/>
      <c r="I760" s="21"/>
      <c r="J760" s="20">
        <f t="shared" si="87"/>
        <v>0</v>
      </c>
      <c r="K760" s="21">
        <f t="shared" si="88"/>
        <v>0</v>
      </c>
      <c r="L760" s="64">
        <f t="shared" si="89"/>
        <v>0</v>
      </c>
      <c r="R760" s="17">
        <v>12</v>
      </c>
      <c r="T760" s="52">
        <f t="shared" si="93"/>
        <v>12</v>
      </c>
      <c r="U760" s="53">
        <f t="shared" si="90"/>
        <v>0</v>
      </c>
      <c r="Y760" s="83">
        <v>46.677965127969436</v>
      </c>
      <c r="Z760" s="17">
        <f t="shared" si="91"/>
        <v>59.74779536380088</v>
      </c>
    </row>
    <row r="761" spans="1:26" ht="21" customHeight="1">
      <c r="A761" s="66">
        <v>65</v>
      </c>
      <c r="B761" s="10" t="s">
        <v>442</v>
      </c>
      <c r="C761" s="10"/>
      <c r="D761" s="10" t="s">
        <v>443</v>
      </c>
      <c r="E761" s="10"/>
      <c r="F761" s="7" t="s">
        <v>234</v>
      </c>
      <c r="G761" s="22">
        <f t="shared" si="94"/>
        <v>220</v>
      </c>
      <c r="H761" s="20"/>
      <c r="I761" s="21"/>
      <c r="J761" s="20">
        <f t="shared" si="87"/>
        <v>0</v>
      </c>
      <c r="K761" s="21">
        <f t="shared" si="88"/>
        <v>0</v>
      </c>
      <c r="L761" s="64">
        <f t="shared" si="89"/>
        <v>0</v>
      </c>
      <c r="R761" s="17">
        <v>220</v>
      </c>
      <c r="T761" s="52">
        <f t="shared" si="93"/>
        <v>220</v>
      </c>
      <c r="U761" s="53">
        <f t="shared" si="90"/>
        <v>0</v>
      </c>
      <c r="Y761" s="83">
        <v>46.677965127969436</v>
      </c>
      <c r="Z761" s="17">
        <f t="shared" si="91"/>
        <v>59.747795363800876</v>
      </c>
    </row>
    <row r="762" spans="1:26" ht="23.25" customHeight="1">
      <c r="A762" s="66">
        <v>66</v>
      </c>
      <c r="B762" s="5" t="s">
        <v>175</v>
      </c>
      <c r="C762" s="11" t="s">
        <v>357</v>
      </c>
      <c r="D762" s="11" t="s">
        <v>358</v>
      </c>
      <c r="E762" s="11" t="s">
        <v>355</v>
      </c>
      <c r="F762" s="7" t="s">
        <v>234</v>
      </c>
      <c r="G762" s="22">
        <f t="shared" si="94"/>
        <v>176</v>
      </c>
      <c r="H762" s="20"/>
      <c r="I762" s="21"/>
      <c r="J762" s="20">
        <f t="shared" si="87"/>
        <v>0</v>
      </c>
      <c r="K762" s="21">
        <f t="shared" si="88"/>
        <v>0</v>
      </c>
      <c r="L762" s="64">
        <f t="shared" si="89"/>
        <v>0</v>
      </c>
      <c r="R762" s="17">
        <v>176</v>
      </c>
      <c r="T762" s="52">
        <f t="shared" si="93"/>
        <v>176</v>
      </c>
      <c r="U762" s="53">
        <f t="shared" si="90"/>
        <v>0</v>
      </c>
      <c r="Y762" s="83">
        <v>46.677965127969436</v>
      </c>
      <c r="Z762" s="17">
        <f t="shared" si="91"/>
        <v>59.747795363800876</v>
      </c>
    </row>
    <row r="763" spans="1:26" ht="23.25" customHeight="1">
      <c r="A763" s="66">
        <v>67</v>
      </c>
      <c r="B763" s="11" t="s">
        <v>503</v>
      </c>
      <c r="C763" s="11"/>
      <c r="D763" s="10" t="s">
        <v>504</v>
      </c>
      <c r="E763" s="10"/>
      <c r="F763" s="7" t="s">
        <v>234</v>
      </c>
      <c r="G763" s="22">
        <f t="shared" si="94"/>
        <v>24</v>
      </c>
      <c r="H763" s="20"/>
      <c r="I763" s="21"/>
      <c r="J763" s="20">
        <f aca="true" t="shared" si="95" ref="J763:J785">G763*H763</f>
        <v>0</v>
      </c>
      <c r="K763" s="21">
        <f t="shared" si="88"/>
        <v>0</v>
      </c>
      <c r="L763" s="64">
        <f t="shared" si="89"/>
        <v>0</v>
      </c>
      <c r="R763" s="17">
        <v>24</v>
      </c>
      <c r="T763" s="52">
        <f>SUM(M763:S763)</f>
        <v>24</v>
      </c>
      <c r="U763" s="53">
        <f t="shared" si="90"/>
        <v>0</v>
      </c>
      <c r="Y763" s="83">
        <v>46.677965127969436</v>
      </c>
      <c r="Z763" s="17">
        <f t="shared" si="91"/>
        <v>59.74779536380088</v>
      </c>
    </row>
    <row r="764" spans="1:26" ht="18.75" customHeight="1">
      <c r="A764" s="66">
        <v>68</v>
      </c>
      <c r="B764" s="11" t="s">
        <v>444</v>
      </c>
      <c r="C764" s="10"/>
      <c r="D764" s="10" t="s">
        <v>445</v>
      </c>
      <c r="E764" s="10"/>
      <c r="F764" s="7" t="s">
        <v>234</v>
      </c>
      <c r="G764" s="22">
        <f t="shared" si="94"/>
        <v>2</v>
      </c>
      <c r="H764" s="20"/>
      <c r="I764" s="21"/>
      <c r="J764" s="20">
        <f t="shared" si="95"/>
        <v>0</v>
      </c>
      <c r="K764" s="21">
        <f t="shared" si="88"/>
        <v>0</v>
      </c>
      <c r="L764" s="64">
        <f t="shared" si="89"/>
        <v>0</v>
      </c>
      <c r="R764" s="17">
        <v>2</v>
      </c>
      <c r="T764" s="52">
        <f t="shared" si="93"/>
        <v>2</v>
      </c>
      <c r="U764" s="53">
        <f t="shared" si="90"/>
        <v>0</v>
      </c>
      <c r="Y764" s="83">
        <v>46.677965127969436</v>
      </c>
      <c r="Z764" s="17">
        <f t="shared" si="91"/>
        <v>59.74779536380088</v>
      </c>
    </row>
    <row r="765" spans="1:26" ht="22.5" customHeight="1">
      <c r="A765" s="66">
        <v>69</v>
      </c>
      <c r="B765" s="11" t="s">
        <v>102</v>
      </c>
      <c r="C765" s="11" t="s">
        <v>446</v>
      </c>
      <c r="D765" s="11" t="s">
        <v>447</v>
      </c>
      <c r="E765" s="11" t="s">
        <v>355</v>
      </c>
      <c r="F765" s="7" t="s">
        <v>234</v>
      </c>
      <c r="G765" s="22">
        <f t="shared" si="94"/>
        <v>62</v>
      </c>
      <c r="H765" s="20"/>
      <c r="I765" s="21"/>
      <c r="J765" s="20">
        <f t="shared" si="95"/>
        <v>0</v>
      </c>
      <c r="K765" s="21">
        <f t="shared" si="88"/>
        <v>0</v>
      </c>
      <c r="L765" s="64">
        <f t="shared" si="89"/>
        <v>0</v>
      </c>
      <c r="R765" s="17">
        <v>62</v>
      </c>
      <c r="T765" s="52">
        <f t="shared" si="93"/>
        <v>62</v>
      </c>
      <c r="U765" s="53">
        <f t="shared" si="90"/>
        <v>0</v>
      </c>
      <c r="Y765" s="83">
        <v>46.677965127969436</v>
      </c>
      <c r="Z765" s="17">
        <f t="shared" si="91"/>
        <v>59.74779536380088</v>
      </c>
    </row>
    <row r="766" spans="1:26" ht="15.75">
      <c r="A766" s="66">
        <v>70</v>
      </c>
      <c r="B766" s="11" t="s">
        <v>448</v>
      </c>
      <c r="C766" s="10"/>
      <c r="D766" s="10" t="s">
        <v>449</v>
      </c>
      <c r="E766" s="10"/>
      <c r="F766" s="7" t="s">
        <v>234</v>
      </c>
      <c r="G766" s="22">
        <f t="shared" si="94"/>
        <v>9</v>
      </c>
      <c r="H766" s="20"/>
      <c r="I766" s="21"/>
      <c r="J766" s="20">
        <f t="shared" si="95"/>
        <v>0</v>
      </c>
      <c r="K766" s="21">
        <f t="shared" si="88"/>
        <v>0</v>
      </c>
      <c r="L766" s="64">
        <f t="shared" si="89"/>
        <v>0</v>
      </c>
      <c r="R766" s="17">
        <v>9</v>
      </c>
      <c r="T766" s="52">
        <f t="shared" si="93"/>
        <v>9</v>
      </c>
      <c r="U766" s="53">
        <f t="shared" si="90"/>
        <v>0</v>
      </c>
      <c r="Y766" s="83">
        <v>46.677965127969436</v>
      </c>
      <c r="Z766" s="17">
        <f t="shared" si="91"/>
        <v>59.74779536380088</v>
      </c>
    </row>
    <row r="767" spans="1:26" ht="31.5">
      <c r="A767" s="66">
        <v>71</v>
      </c>
      <c r="B767" s="11" t="s">
        <v>450</v>
      </c>
      <c r="C767" s="10" t="s">
        <v>451</v>
      </c>
      <c r="D767" s="10" t="s">
        <v>452</v>
      </c>
      <c r="E767" s="10" t="s">
        <v>355</v>
      </c>
      <c r="F767" s="7" t="s">
        <v>234</v>
      </c>
      <c r="G767" s="22">
        <f t="shared" si="94"/>
        <v>72</v>
      </c>
      <c r="H767" s="20"/>
      <c r="I767" s="21"/>
      <c r="J767" s="20">
        <f t="shared" si="95"/>
        <v>0</v>
      </c>
      <c r="K767" s="21">
        <f t="shared" si="88"/>
        <v>0</v>
      </c>
      <c r="L767" s="64">
        <f t="shared" si="89"/>
        <v>0</v>
      </c>
      <c r="R767" s="17">
        <v>72</v>
      </c>
      <c r="T767" s="52">
        <f t="shared" si="93"/>
        <v>72</v>
      </c>
      <c r="U767" s="53">
        <f t="shared" si="90"/>
        <v>0</v>
      </c>
      <c r="Y767" s="83">
        <v>90.83532013902852</v>
      </c>
      <c r="Z767" s="17">
        <f t="shared" si="91"/>
        <v>116.26920977795652</v>
      </c>
    </row>
    <row r="768" spans="1:26" ht="21" customHeight="1">
      <c r="A768" s="66">
        <v>72</v>
      </c>
      <c r="B768" s="11" t="s">
        <v>453</v>
      </c>
      <c r="C768" s="10"/>
      <c r="D768" s="10" t="s">
        <v>454</v>
      </c>
      <c r="E768" s="10"/>
      <c r="F768" s="7" t="s">
        <v>234</v>
      </c>
      <c r="G768" s="22">
        <f t="shared" si="94"/>
        <v>6</v>
      </c>
      <c r="H768" s="20"/>
      <c r="I768" s="21"/>
      <c r="J768" s="20">
        <f t="shared" si="95"/>
        <v>0</v>
      </c>
      <c r="K768" s="21">
        <f t="shared" si="88"/>
        <v>0</v>
      </c>
      <c r="L768" s="64">
        <f t="shared" si="89"/>
        <v>0</v>
      </c>
      <c r="R768" s="17">
        <v>6</v>
      </c>
      <c r="T768" s="52">
        <f t="shared" si="93"/>
        <v>6</v>
      </c>
      <c r="U768" s="53">
        <f t="shared" si="90"/>
        <v>0</v>
      </c>
      <c r="Y768" s="83">
        <v>90.83532013902852</v>
      </c>
      <c r="Z768" s="17">
        <f t="shared" si="91"/>
        <v>116.26920977795652</v>
      </c>
    </row>
    <row r="769" spans="1:26" ht="68.25" customHeight="1">
      <c r="A769" s="66">
        <v>73</v>
      </c>
      <c r="B769" s="11" t="s">
        <v>515</v>
      </c>
      <c r="C769" s="10"/>
      <c r="D769" s="10" t="s">
        <v>456</v>
      </c>
      <c r="E769" s="10" t="s">
        <v>390</v>
      </c>
      <c r="F769" s="7" t="s">
        <v>234</v>
      </c>
      <c r="G769" s="22">
        <f t="shared" si="94"/>
        <v>196</v>
      </c>
      <c r="H769" s="21"/>
      <c r="I769" s="21"/>
      <c r="J769" s="20">
        <f t="shared" si="95"/>
        <v>0</v>
      </c>
      <c r="K769" s="21">
        <f t="shared" si="88"/>
        <v>0</v>
      </c>
      <c r="L769" s="64">
        <f t="shared" si="89"/>
        <v>0</v>
      </c>
      <c r="R769" s="17">
        <v>196</v>
      </c>
      <c r="T769" s="52">
        <f t="shared" si="93"/>
        <v>196</v>
      </c>
      <c r="U769" s="53">
        <f t="shared" si="90"/>
        <v>0</v>
      </c>
      <c r="Y769" s="83">
        <v>64.51612903225806</v>
      </c>
      <c r="Z769" s="17">
        <f t="shared" si="91"/>
        <v>82.58064516129033</v>
      </c>
    </row>
    <row r="770" spans="1:26" ht="24.75" customHeight="1">
      <c r="A770" s="66">
        <v>74</v>
      </c>
      <c r="B770" s="5" t="s">
        <v>176</v>
      </c>
      <c r="C770" s="5" t="s">
        <v>457</v>
      </c>
      <c r="D770" s="11" t="s">
        <v>458</v>
      </c>
      <c r="E770" s="11" t="s">
        <v>355</v>
      </c>
      <c r="F770" s="7" t="s">
        <v>234</v>
      </c>
      <c r="G770" s="22">
        <f t="shared" si="94"/>
        <v>124</v>
      </c>
      <c r="H770" s="20"/>
      <c r="I770" s="21"/>
      <c r="J770" s="20">
        <f t="shared" si="95"/>
        <v>0</v>
      </c>
      <c r="K770" s="21">
        <f t="shared" si="88"/>
        <v>0</v>
      </c>
      <c r="L770" s="64">
        <f t="shared" si="89"/>
        <v>0</v>
      </c>
      <c r="R770" s="17">
        <v>124</v>
      </c>
      <c r="T770" s="52">
        <f t="shared" si="93"/>
        <v>124</v>
      </c>
      <c r="U770" s="53">
        <f t="shared" si="90"/>
        <v>0</v>
      </c>
      <c r="Y770" s="83">
        <v>90.83870967741936</v>
      </c>
      <c r="Z770" s="17">
        <f t="shared" si="91"/>
        <v>116.27354838709678</v>
      </c>
    </row>
    <row r="771" spans="1:26" ht="21" customHeight="1">
      <c r="A771" s="66">
        <v>75</v>
      </c>
      <c r="B771" s="5" t="s">
        <v>459</v>
      </c>
      <c r="C771" s="6"/>
      <c r="D771" s="10" t="s">
        <v>460</v>
      </c>
      <c r="E771" s="10"/>
      <c r="F771" s="7" t="s">
        <v>234</v>
      </c>
      <c r="G771" s="22">
        <f t="shared" si="94"/>
        <v>18</v>
      </c>
      <c r="H771" s="20"/>
      <c r="I771" s="21"/>
      <c r="J771" s="20">
        <f t="shared" si="95"/>
        <v>0</v>
      </c>
      <c r="K771" s="21">
        <f t="shared" si="88"/>
        <v>0</v>
      </c>
      <c r="L771" s="64">
        <f t="shared" si="89"/>
        <v>0</v>
      </c>
      <c r="R771" s="17">
        <v>18</v>
      </c>
      <c r="T771" s="52">
        <f t="shared" si="93"/>
        <v>18</v>
      </c>
      <c r="U771" s="53">
        <f t="shared" si="90"/>
        <v>0</v>
      </c>
      <c r="Y771" s="83">
        <v>90.83870967741936</v>
      </c>
      <c r="Z771" s="17">
        <f t="shared" si="91"/>
        <v>116.27354838709678</v>
      </c>
    </row>
    <row r="772" spans="1:26" ht="34.5" customHeight="1">
      <c r="A772" s="66">
        <v>76</v>
      </c>
      <c r="B772" s="5" t="s">
        <v>461</v>
      </c>
      <c r="C772" s="5" t="s">
        <v>462</v>
      </c>
      <c r="D772" s="11" t="s">
        <v>463</v>
      </c>
      <c r="E772" s="11" t="s">
        <v>355</v>
      </c>
      <c r="F772" s="7" t="s">
        <v>234</v>
      </c>
      <c r="G772" s="22">
        <f t="shared" si="94"/>
        <v>196</v>
      </c>
      <c r="H772" s="20"/>
      <c r="I772" s="21"/>
      <c r="J772" s="20">
        <f t="shared" si="95"/>
        <v>0</v>
      </c>
      <c r="K772" s="21">
        <f t="shared" si="88"/>
        <v>0</v>
      </c>
      <c r="L772" s="64">
        <f t="shared" si="89"/>
        <v>0</v>
      </c>
      <c r="R772" s="17">
        <v>196</v>
      </c>
      <c r="T772" s="52">
        <f t="shared" si="93"/>
        <v>196</v>
      </c>
      <c r="U772" s="53">
        <f t="shared" si="90"/>
        <v>0</v>
      </c>
      <c r="Y772" s="83">
        <v>120.96774193548387</v>
      </c>
      <c r="Z772" s="17">
        <f t="shared" si="91"/>
        <v>154.83870967741936</v>
      </c>
    </row>
    <row r="773" spans="1:26" ht="29.25" customHeight="1">
      <c r="A773" s="66">
        <v>77</v>
      </c>
      <c r="B773" s="11" t="s">
        <v>177</v>
      </c>
      <c r="C773" s="11" t="s">
        <v>359</v>
      </c>
      <c r="D773" s="11"/>
      <c r="E773" s="10" t="s">
        <v>78</v>
      </c>
      <c r="F773" s="7" t="s">
        <v>234</v>
      </c>
      <c r="G773" s="22">
        <f t="shared" si="94"/>
        <v>6</v>
      </c>
      <c r="H773" s="20"/>
      <c r="I773" s="21"/>
      <c r="J773" s="20">
        <f t="shared" si="95"/>
        <v>0</v>
      </c>
      <c r="K773" s="21">
        <f t="shared" si="88"/>
        <v>0</v>
      </c>
      <c r="L773" s="64">
        <f t="shared" si="89"/>
        <v>0</v>
      </c>
      <c r="R773" s="17">
        <v>6</v>
      </c>
      <c r="T773" s="52">
        <f t="shared" si="93"/>
        <v>6</v>
      </c>
      <c r="U773" s="53">
        <f t="shared" si="90"/>
        <v>0</v>
      </c>
      <c r="Y773" s="83">
        <v>90.83532013902852</v>
      </c>
      <c r="Z773" s="17">
        <f t="shared" si="91"/>
        <v>116.26920977795652</v>
      </c>
    </row>
    <row r="774" spans="1:26" ht="32.25" customHeight="1">
      <c r="A774" s="66">
        <v>78</v>
      </c>
      <c r="B774" s="11" t="s">
        <v>516</v>
      </c>
      <c r="C774" s="6" t="s">
        <v>499</v>
      </c>
      <c r="D774" s="5"/>
      <c r="E774" s="7" t="s">
        <v>233</v>
      </c>
      <c r="F774" s="7" t="s">
        <v>234</v>
      </c>
      <c r="G774" s="22">
        <f t="shared" si="94"/>
        <v>4</v>
      </c>
      <c r="H774" s="20"/>
      <c r="I774" s="21"/>
      <c r="J774" s="20">
        <f t="shared" si="95"/>
        <v>0</v>
      </c>
      <c r="K774" s="21">
        <f t="shared" si="88"/>
        <v>0</v>
      </c>
      <c r="L774" s="64">
        <f t="shared" si="89"/>
        <v>0</v>
      </c>
      <c r="R774" s="17">
        <v>4</v>
      </c>
      <c r="T774" s="52">
        <f t="shared" si="93"/>
        <v>4</v>
      </c>
      <c r="U774" s="53">
        <f t="shared" si="90"/>
        <v>0</v>
      </c>
      <c r="Y774" s="83">
        <v>46.677965127969436</v>
      </c>
      <c r="Z774" s="17">
        <f t="shared" si="91"/>
        <v>59.74779536380088</v>
      </c>
    </row>
    <row r="775" spans="1:26" ht="15.75">
      <c r="A775" s="66">
        <v>79</v>
      </c>
      <c r="B775" s="11" t="s">
        <v>464</v>
      </c>
      <c r="C775" s="10" t="s">
        <v>364</v>
      </c>
      <c r="D775" s="11"/>
      <c r="E775" s="10" t="s">
        <v>355</v>
      </c>
      <c r="F775" s="7" t="s">
        <v>253</v>
      </c>
      <c r="G775" s="22">
        <f t="shared" si="94"/>
        <v>80</v>
      </c>
      <c r="H775" s="20"/>
      <c r="I775" s="21"/>
      <c r="J775" s="20">
        <f t="shared" si="95"/>
        <v>0</v>
      </c>
      <c r="K775" s="21">
        <f t="shared" si="88"/>
        <v>0</v>
      </c>
      <c r="L775" s="64">
        <f t="shared" si="89"/>
        <v>0</v>
      </c>
      <c r="R775" s="17">
        <v>80</v>
      </c>
      <c r="T775" s="52">
        <f t="shared" si="93"/>
        <v>80</v>
      </c>
      <c r="U775" s="53">
        <f t="shared" si="90"/>
        <v>0</v>
      </c>
      <c r="Y775" s="83">
        <v>90.83532013902852</v>
      </c>
      <c r="Z775" s="17">
        <f t="shared" si="91"/>
        <v>116.2692097779565</v>
      </c>
    </row>
    <row r="776" spans="1:26" ht="15.75">
      <c r="A776" s="66">
        <v>80</v>
      </c>
      <c r="B776" s="11" t="s">
        <v>465</v>
      </c>
      <c r="C776" s="10" t="s">
        <v>466</v>
      </c>
      <c r="D776" s="11"/>
      <c r="E776" s="10" t="s">
        <v>355</v>
      </c>
      <c r="F776" s="7" t="s">
        <v>253</v>
      </c>
      <c r="G776" s="22">
        <f t="shared" si="94"/>
        <v>160</v>
      </c>
      <c r="H776" s="20"/>
      <c r="I776" s="21"/>
      <c r="J776" s="20">
        <f t="shared" si="95"/>
        <v>0</v>
      </c>
      <c r="K776" s="21">
        <f t="shared" si="88"/>
        <v>0</v>
      </c>
      <c r="L776" s="64">
        <f t="shared" si="89"/>
        <v>0</v>
      </c>
      <c r="R776" s="17">
        <v>160</v>
      </c>
      <c r="T776" s="52">
        <f t="shared" si="93"/>
        <v>160</v>
      </c>
      <c r="U776" s="53">
        <f t="shared" si="90"/>
        <v>0</v>
      </c>
      <c r="Y776" s="83">
        <v>90.83532013902852</v>
      </c>
      <c r="Z776" s="17">
        <f t="shared" si="91"/>
        <v>116.2692097779565</v>
      </c>
    </row>
    <row r="777" spans="1:26" ht="31.5">
      <c r="A777" s="66">
        <v>81</v>
      </c>
      <c r="B777" s="5" t="s">
        <v>178</v>
      </c>
      <c r="C777" s="10" t="s">
        <v>337</v>
      </c>
      <c r="D777" s="11"/>
      <c r="E777" s="10" t="s">
        <v>383</v>
      </c>
      <c r="F777" s="7" t="s">
        <v>239</v>
      </c>
      <c r="G777" s="22">
        <f t="shared" si="94"/>
        <v>15</v>
      </c>
      <c r="H777" s="20"/>
      <c r="I777" s="21"/>
      <c r="J777" s="20">
        <f t="shared" si="95"/>
        <v>0</v>
      </c>
      <c r="K777" s="21">
        <f t="shared" si="88"/>
        <v>0</v>
      </c>
      <c r="L777" s="64">
        <f t="shared" si="89"/>
        <v>0</v>
      </c>
      <c r="R777" s="17">
        <v>15</v>
      </c>
      <c r="T777" s="52">
        <f t="shared" si="93"/>
        <v>15</v>
      </c>
      <c r="U777" s="53">
        <f t="shared" si="90"/>
        <v>0</v>
      </c>
      <c r="Y777" s="83">
        <v>154.42004423634847</v>
      </c>
      <c r="Z777" s="17">
        <f t="shared" si="91"/>
        <v>197.65765662252605</v>
      </c>
    </row>
    <row r="778" spans="1:26" ht="15.75">
      <c r="A778" s="66">
        <v>82</v>
      </c>
      <c r="B778" s="5" t="s">
        <v>467</v>
      </c>
      <c r="C778" s="10"/>
      <c r="D778" s="5"/>
      <c r="E778" s="10"/>
      <c r="F778" s="7" t="s">
        <v>239</v>
      </c>
      <c r="G778" s="22">
        <f t="shared" si="94"/>
        <v>30</v>
      </c>
      <c r="H778" s="20"/>
      <c r="I778" s="21"/>
      <c r="J778" s="20">
        <f t="shared" si="95"/>
        <v>0</v>
      </c>
      <c r="K778" s="21">
        <f t="shared" si="88"/>
        <v>0</v>
      </c>
      <c r="L778" s="64">
        <f t="shared" si="89"/>
        <v>0</v>
      </c>
      <c r="R778" s="17">
        <v>30</v>
      </c>
      <c r="T778" s="52">
        <f t="shared" si="93"/>
        <v>30</v>
      </c>
      <c r="U778" s="53">
        <f t="shared" si="90"/>
        <v>0</v>
      </c>
      <c r="Y778" s="83">
        <v>145.3365122224456</v>
      </c>
      <c r="Z778" s="17">
        <f t="shared" si="91"/>
        <v>186.0307356447304</v>
      </c>
    </row>
    <row r="779" spans="1:26" ht="15.75">
      <c r="A779" s="66">
        <v>83</v>
      </c>
      <c r="B779" s="5" t="s">
        <v>468</v>
      </c>
      <c r="C779" s="10"/>
      <c r="D779" s="5"/>
      <c r="E779" s="10"/>
      <c r="F779" s="7" t="s">
        <v>239</v>
      </c>
      <c r="G779" s="22">
        <f t="shared" si="94"/>
        <v>10</v>
      </c>
      <c r="H779" s="20"/>
      <c r="I779" s="21"/>
      <c r="J779" s="20">
        <f t="shared" si="95"/>
        <v>0</v>
      </c>
      <c r="K779" s="21">
        <f t="shared" si="88"/>
        <v>0</v>
      </c>
      <c r="L779" s="64">
        <f t="shared" si="89"/>
        <v>0</v>
      </c>
      <c r="R779" s="17">
        <v>10</v>
      </c>
      <c r="T779" s="52">
        <f t="shared" si="93"/>
        <v>10</v>
      </c>
      <c r="U779" s="53">
        <f t="shared" si="90"/>
        <v>0</v>
      </c>
      <c r="Y779" s="83">
        <v>127.16944819463991</v>
      </c>
      <c r="Z779" s="17">
        <f t="shared" si="91"/>
        <v>162.77689368913906</v>
      </c>
    </row>
    <row r="780" spans="1:26" ht="15.75">
      <c r="A780" s="66">
        <v>84</v>
      </c>
      <c r="B780" s="5" t="s">
        <v>469</v>
      </c>
      <c r="C780" s="10"/>
      <c r="D780" s="5"/>
      <c r="E780" s="10"/>
      <c r="F780" s="7" t="s">
        <v>239</v>
      </c>
      <c r="G780" s="22">
        <f t="shared" si="94"/>
        <v>50</v>
      </c>
      <c r="H780" s="20"/>
      <c r="I780" s="21"/>
      <c r="J780" s="20">
        <f t="shared" si="95"/>
        <v>0</v>
      </c>
      <c r="K780" s="21">
        <f aca="true" t="shared" si="96" ref="K780:K785">G780*I780</f>
        <v>0</v>
      </c>
      <c r="L780" s="64">
        <f aca="true" t="shared" si="97" ref="L780:L785">J780+K780</f>
        <v>0</v>
      </c>
      <c r="R780" s="17">
        <v>50</v>
      </c>
      <c r="T780" s="52">
        <f t="shared" si="93"/>
        <v>50</v>
      </c>
      <c r="U780" s="53">
        <f aca="true" t="shared" si="98" ref="U780:U785">T780-G780</f>
        <v>0</v>
      </c>
      <c r="Y780" s="83">
        <v>90.83532013902852</v>
      </c>
      <c r="Z780" s="17">
        <f t="shared" si="91"/>
        <v>116.26920977795652</v>
      </c>
    </row>
    <row r="781" spans="1:26" ht="15.75">
      <c r="A781" s="66">
        <v>85</v>
      </c>
      <c r="B781" s="5" t="s">
        <v>470</v>
      </c>
      <c r="C781" s="10"/>
      <c r="D781" s="5"/>
      <c r="E781" s="10"/>
      <c r="F781" s="7" t="s">
        <v>239</v>
      </c>
      <c r="G781" s="22">
        <f t="shared" si="94"/>
        <v>170</v>
      </c>
      <c r="H781" s="20"/>
      <c r="I781" s="21"/>
      <c r="J781" s="20">
        <f t="shared" si="95"/>
        <v>0</v>
      </c>
      <c r="K781" s="21">
        <f t="shared" si="96"/>
        <v>0</v>
      </c>
      <c r="L781" s="64">
        <f t="shared" si="97"/>
        <v>0</v>
      </c>
      <c r="R781" s="17">
        <v>170</v>
      </c>
      <c r="T781" s="52">
        <f t="shared" si="93"/>
        <v>170</v>
      </c>
      <c r="U781" s="53">
        <f t="shared" si="98"/>
        <v>0</v>
      </c>
      <c r="Y781" s="83">
        <v>90.83532013902852</v>
      </c>
      <c r="Z781" s="17">
        <f aca="true" t="shared" si="99" ref="Z781:Z787">((H781+Y781)*G781*1.28-(H781*G781))/G781</f>
        <v>116.26920977795652</v>
      </c>
    </row>
    <row r="782" spans="1:26" ht="15.75">
      <c r="A782" s="66">
        <v>86</v>
      </c>
      <c r="B782" s="5" t="s">
        <v>471</v>
      </c>
      <c r="C782" s="10"/>
      <c r="D782" s="5"/>
      <c r="E782" s="10"/>
      <c r="F782" s="7" t="s">
        <v>239</v>
      </c>
      <c r="G782" s="22">
        <f t="shared" si="94"/>
        <v>10</v>
      </c>
      <c r="H782" s="20"/>
      <c r="I782" s="21"/>
      <c r="J782" s="20">
        <f t="shared" si="95"/>
        <v>0</v>
      </c>
      <c r="K782" s="21">
        <f t="shared" si="96"/>
        <v>0</v>
      </c>
      <c r="L782" s="64">
        <f t="shared" si="97"/>
        <v>0</v>
      </c>
      <c r="R782" s="17">
        <v>10</v>
      </c>
      <c r="T782" s="52">
        <f t="shared" si="93"/>
        <v>10</v>
      </c>
      <c r="U782" s="53">
        <f t="shared" si="98"/>
        <v>0</v>
      </c>
      <c r="Y782" s="83">
        <v>90.83532013902852</v>
      </c>
      <c r="Z782" s="17">
        <f t="shared" si="99"/>
        <v>116.2692097779565</v>
      </c>
    </row>
    <row r="783" spans="1:26" ht="15.75">
      <c r="A783" s="66">
        <v>87</v>
      </c>
      <c r="B783" s="5" t="s">
        <v>472</v>
      </c>
      <c r="C783" s="10"/>
      <c r="D783" s="5"/>
      <c r="E783" s="10"/>
      <c r="F783" s="7" t="s">
        <v>239</v>
      </c>
      <c r="G783" s="22">
        <f t="shared" si="94"/>
        <v>10</v>
      </c>
      <c r="H783" s="20"/>
      <c r="I783" s="21"/>
      <c r="J783" s="20">
        <f t="shared" si="95"/>
        <v>0</v>
      </c>
      <c r="K783" s="21">
        <f t="shared" si="96"/>
        <v>0</v>
      </c>
      <c r="L783" s="64">
        <f t="shared" si="97"/>
        <v>0</v>
      </c>
      <c r="R783" s="17">
        <v>10</v>
      </c>
      <c r="T783" s="52">
        <f t="shared" si="93"/>
        <v>10</v>
      </c>
      <c r="U783" s="53">
        <f t="shared" si="98"/>
        <v>0</v>
      </c>
      <c r="Y783" s="83">
        <v>90.83532013902852</v>
      </c>
      <c r="Z783" s="17">
        <f t="shared" si="99"/>
        <v>116.2692097779565</v>
      </c>
    </row>
    <row r="784" spans="1:26" ht="15.75">
      <c r="A784" s="66">
        <v>88</v>
      </c>
      <c r="B784" s="5" t="s">
        <v>473</v>
      </c>
      <c r="C784" s="10"/>
      <c r="D784" s="5"/>
      <c r="E784" s="10"/>
      <c r="F784" s="7" t="s">
        <v>239</v>
      </c>
      <c r="G784" s="22">
        <f t="shared" si="94"/>
        <v>10</v>
      </c>
      <c r="H784" s="20"/>
      <c r="I784" s="21"/>
      <c r="J784" s="20">
        <f t="shared" si="95"/>
        <v>0</v>
      </c>
      <c r="K784" s="21">
        <f t="shared" si="96"/>
        <v>0</v>
      </c>
      <c r="L784" s="64">
        <f t="shared" si="97"/>
        <v>0</v>
      </c>
      <c r="R784" s="17">
        <v>10</v>
      </c>
      <c r="T784" s="52">
        <f t="shared" si="93"/>
        <v>10</v>
      </c>
      <c r="U784" s="53">
        <f t="shared" si="98"/>
        <v>0</v>
      </c>
      <c r="Y784" s="83">
        <v>90.83532013902852</v>
      </c>
      <c r="Z784" s="17">
        <f t="shared" si="99"/>
        <v>116.2692097779565</v>
      </c>
    </row>
    <row r="785" spans="1:26" ht="36" customHeight="1">
      <c r="A785" s="66">
        <v>89</v>
      </c>
      <c r="B785" s="11" t="s">
        <v>474</v>
      </c>
      <c r="C785" s="11"/>
      <c r="D785" s="11"/>
      <c r="E785" s="10" t="s">
        <v>66</v>
      </c>
      <c r="F785" s="7" t="s">
        <v>263</v>
      </c>
      <c r="G785" s="22">
        <v>225</v>
      </c>
      <c r="H785" s="20"/>
      <c r="I785" s="20"/>
      <c r="J785" s="20">
        <f t="shared" si="95"/>
        <v>0</v>
      </c>
      <c r="K785" s="21">
        <f t="shared" si="96"/>
        <v>0</v>
      </c>
      <c r="L785" s="64">
        <f t="shared" si="97"/>
        <v>0</v>
      </c>
      <c r="T785" s="52">
        <f t="shared" si="93"/>
        <v>0</v>
      </c>
      <c r="U785" s="53">
        <f t="shared" si="98"/>
        <v>-225</v>
      </c>
      <c r="Y785" s="83">
        <v>92.74193548387098</v>
      </c>
      <c r="Z785" s="17">
        <f t="shared" si="99"/>
        <v>118.70967741935485</v>
      </c>
    </row>
    <row r="786" spans="1:26" s="25" customFormat="1" ht="15.75">
      <c r="A786" s="73"/>
      <c r="B786" s="34" t="s">
        <v>214</v>
      </c>
      <c r="C786" s="51"/>
      <c r="D786" s="51"/>
      <c r="E786" s="51"/>
      <c r="F786" s="50"/>
      <c r="G786" s="43"/>
      <c r="H786" s="43"/>
      <c r="I786" s="43"/>
      <c r="J786" s="74">
        <f>SUM(J697:J785)</f>
        <v>0</v>
      </c>
      <c r="K786" s="74">
        <f>SUM(K697:K785)</f>
        <v>0</v>
      </c>
      <c r="L786" s="74">
        <f>SUM(L697:L785)</f>
        <v>0</v>
      </c>
      <c r="T786" s="26"/>
      <c r="U786" s="27"/>
      <c r="Z786" s="17" t="e">
        <f t="shared" si="99"/>
        <v>#DIV/0!</v>
      </c>
    </row>
    <row r="787" spans="1:26" s="25" customFormat="1" ht="15.75">
      <c r="A787" s="75"/>
      <c r="B787" s="76" t="s">
        <v>546</v>
      </c>
      <c r="C787" s="77"/>
      <c r="D787" s="77"/>
      <c r="E787" s="77"/>
      <c r="F787" s="78"/>
      <c r="G787" s="79"/>
      <c r="H787" s="79"/>
      <c r="I787" s="79"/>
      <c r="J787" s="79">
        <f>J143+J177+J264+J353+J442+J513+J600+J695+J786</f>
        <v>0</v>
      </c>
      <c r="K787" s="79">
        <f>K143+K177+K264+K353+K442+K513+K600+K695+K786</f>
        <v>0</v>
      </c>
      <c r="L787" s="80">
        <f>L143+L177+L264+L353+L442+L513+L600+L695+L786</f>
        <v>0</v>
      </c>
      <c r="T787" s="26"/>
      <c r="U787" s="27"/>
      <c r="Z787" s="17" t="e">
        <f t="shared" si="99"/>
        <v>#DIV/0!</v>
      </c>
    </row>
    <row r="789" spans="2:12" ht="20.25">
      <c r="B789" s="95" t="s">
        <v>548</v>
      </c>
      <c r="C789" s="96"/>
      <c r="D789" s="96"/>
      <c r="E789" s="96"/>
      <c r="F789" s="96"/>
      <c r="G789" s="97"/>
      <c r="H789" s="98"/>
      <c r="I789" s="95" t="s">
        <v>549</v>
      </c>
      <c r="J789" s="95"/>
      <c r="K789" s="95"/>
      <c r="L789" s="99"/>
    </row>
    <row r="790" spans="2:12" ht="20.25">
      <c r="B790" s="95" t="s">
        <v>550</v>
      </c>
      <c r="C790" s="96"/>
      <c r="D790" s="96"/>
      <c r="E790" s="96"/>
      <c r="F790" s="96"/>
      <c r="G790" s="97"/>
      <c r="H790" s="98"/>
      <c r="I790" s="100" t="s">
        <v>551</v>
      </c>
      <c r="J790" s="100"/>
      <c r="K790" s="101"/>
      <c r="L790" s="101"/>
    </row>
    <row r="791" spans="2:12" ht="20.25">
      <c r="B791" s="95"/>
      <c r="C791" s="96"/>
      <c r="D791" s="96"/>
      <c r="E791" s="96"/>
      <c r="F791" s="96"/>
      <c r="G791" s="97"/>
      <c r="H791" s="98"/>
      <c r="I791" s="127"/>
      <c r="J791" s="127"/>
      <c r="K791" s="127"/>
      <c r="L791" s="101"/>
    </row>
    <row r="792" spans="2:12" ht="20.25">
      <c r="B792" s="102"/>
      <c r="C792" s="96"/>
      <c r="D792" s="96"/>
      <c r="E792" s="96"/>
      <c r="F792" s="96"/>
      <c r="G792" s="97"/>
      <c r="H792" s="98"/>
      <c r="I792" s="98"/>
      <c r="J792" s="99"/>
      <c r="K792" s="99"/>
      <c r="L792" s="99"/>
    </row>
    <row r="793" spans="2:12" ht="20.25">
      <c r="B793" s="95" t="s">
        <v>555</v>
      </c>
      <c r="C793" s="96"/>
      <c r="D793" s="96"/>
      <c r="E793" s="96"/>
      <c r="F793" s="96"/>
      <c r="G793" s="97"/>
      <c r="H793" s="98"/>
      <c r="I793" s="98"/>
      <c r="J793" s="101" t="s">
        <v>554</v>
      </c>
      <c r="K793" s="101"/>
      <c r="L793" s="101"/>
    </row>
    <row r="794" spans="2:12" ht="20.25">
      <c r="B794" s="95"/>
      <c r="C794" s="96"/>
      <c r="D794" s="96"/>
      <c r="E794" s="96"/>
      <c r="F794" s="96"/>
      <c r="G794" s="97"/>
      <c r="H794" s="98"/>
      <c r="I794" s="98"/>
      <c r="J794" s="99"/>
      <c r="K794" s="99"/>
      <c r="L794" s="99"/>
    </row>
    <row r="795" spans="2:12" ht="20.25">
      <c r="B795" s="103" t="s">
        <v>552</v>
      </c>
      <c r="C795" s="104"/>
      <c r="D795" s="104"/>
      <c r="E795" s="104"/>
      <c r="F795" s="104"/>
      <c r="G795" s="104"/>
      <c r="H795" s="105"/>
      <c r="I795" s="105"/>
      <c r="J795" s="106" t="s">
        <v>553</v>
      </c>
      <c r="K795" s="106"/>
      <c r="L795" s="106"/>
    </row>
    <row r="796" spans="2:12" ht="20.25">
      <c r="B796" s="102"/>
      <c r="C796" s="104"/>
      <c r="D796" s="104"/>
      <c r="E796" s="104"/>
      <c r="F796" s="104"/>
      <c r="G796" s="104"/>
      <c r="H796" s="105"/>
      <c r="I796" s="105"/>
      <c r="J796" s="107"/>
      <c r="K796" s="107"/>
      <c r="L796" s="107"/>
    </row>
    <row r="797" spans="2:12" ht="20.25">
      <c r="B797" s="103"/>
      <c r="C797" s="105"/>
      <c r="D797" s="105"/>
      <c r="E797" s="105"/>
      <c r="F797" s="105"/>
      <c r="G797" s="105"/>
      <c r="H797" s="108"/>
      <c r="I797" s="108"/>
      <c r="J797" s="107"/>
      <c r="K797" s="107"/>
      <c r="L797" s="107"/>
    </row>
    <row r="798" spans="2:12" ht="15.75">
      <c r="B798" s="109"/>
      <c r="C798" s="105"/>
      <c r="D798" s="105"/>
      <c r="E798" s="105"/>
      <c r="F798" s="105"/>
      <c r="G798" s="105"/>
      <c r="H798" s="108"/>
      <c r="I798" s="108"/>
      <c r="J798" s="107"/>
      <c r="K798" s="107"/>
      <c r="L798" s="107"/>
    </row>
  </sheetData>
  <sheetProtection/>
  <autoFilter ref="B3:B787"/>
  <mergeCells count="23">
    <mergeCell ref="I791:K791"/>
    <mergeCell ref="D68:D69"/>
    <mergeCell ref="E68:E69"/>
    <mergeCell ref="A78:A79"/>
    <mergeCell ref="A73:A74"/>
    <mergeCell ref="K1:L1"/>
    <mergeCell ref="K2:L2"/>
    <mergeCell ref="B3:M3"/>
    <mergeCell ref="B6:L6"/>
    <mergeCell ref="H8:I8"/>
    <mergeCell ref="C8:C9"/>
    <mergeCell ref="D8:D9"/>
    <mergeCell ref="G8:G9"/>
    <mergeCell ref="J8:J9"/>
    <mergeCell ref="E8:E9"/>
    <mergeCell ref="A5:L5"/>
    <mergeCell ref="L8:L9"/>
    <mergeCell ref="F8:F9"/>
    <mergeCell ref="B8:B9"/>
    <mergeCell ref="A68:A69"/>
    <mergeCell ref="K8:K9"/>
    <mergeCell ref="A8:A9"/>
    <mergeCell ref="F68:F69"/>
  </mergeCells>
  <printOptions/>
  <pageMargins left="0.75" right="0.75" top="1" bottom="1" header="0.5" footer="0.5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2015-08-13T15:22:35Z</cp:lastPrinted>
  <dcterms:created xsi:type="dcterms:W3CDTF">1996-10-08T23:32:33Z</dcterms:created>
  <dcterms:modified xsi:type="dcterms:W3CDTF">2015-11-10T12:38:23Z</dcterms:modified>
  <cp:category/>
  <cp:version/>
  <cp:contentType/>
  <cp:contentStatus/>
</cp:coreProperties>
</file>