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92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'Лист1'!$A$1:$J$79</definedName>
  </definedNames>
  <calcPr fullCalcOnLoad="1"/>
</workbook>
</file>

<file path=xl/sharedStrings.xml><?xml version="1.0" encoding="utf-8"?>
<sst xmlns="http://schemas.openxmlformats.org/spreadsheetml/2006/main" count="206" uniqueCount="116">
  <si>
    <t>Пози-ция</t>
  </si>
  <si>
    <t>Наименование и техническая характеристика</t>
  </si>
  <si>
    <t>Тип, марка, обозначение документа, опросного листа</t>
  </si>
  <si>
    <t>Код оборудования, изделия, материала</t>
  </si>
  <si>
    <t>Завод - изготовитель</t>
  </si>
  <si>
    <t>Единица измерения</t>
  </si>
  <si>
    <t>шт.</t>
  </si>
  <si>
    <t>м.</t>
  </si>
  <si>
    <t>Всего в рублях с НДС:</t>
  </si>
  <si>
    <t>Итого, в руб., с НДС 18%:</t>
  </si>
  <si>
    <t>Цена монтажа, в руб с НДС 18% ед.:</t>
  </si>
  <si>
    <t>Количество</t>
  </si>
  <si>
    <t>Цена материалов, в руб. с НДС 18%:</t>
  </si>
  <si>
    <t>НДС 18%</t>
  </si>
  <si>
    <t>ВВГнгLS-0,66</t>
  </si>
  <si>
    <t>м.куб.</t>
  </si>
  <si>
    <t>Бурение ям бурильно-крановыми машинами на автомобиле, глубина до 3 м</t>
  </si>
  <si>
    <t>Бетонирование основания опоры</t>
  </si>
  <si>
    <t>ЗЕМЛЯНЫЕ РАБОТЫ:</t>
  </si>
  <si>
    <t>ГОСТ 3262-75</t>
  </si>
  <si>
    <t>ГОСТ 103-76</t>
  </si>
  <si>
    <t>Обратная засыпка траншеи</t>
  </si>
  <si>
    <t>ОБОРУДОВАНИЕ И МАТЕРИАЛЫ</t>
  </si>
  <si>
    <t>Индивидуального изготовления</t>
  </si>
  <si>
    <t>Щит распределительный (ЩРО-1), 0.4 Кв, до 63А, в сборе</t>
  </si>
  <si>
    <t>SE</t>
  </si>
  <si>
    <t>Щит распределительный (ЩРО-2), 0.4 Кв, до 63А, в сборе</t>
  </si>
  <si>
    <t>Щит распределительный (ЩНО-1), 0.4 Кв, до 63А, в сборе</t>
  </si>
  <si>
    <t>Щит распределительный (ЩНО-2), 0.4 Кв, до 63А, в сборе</t>
  </si>
  <si>
    <t>ЩИТОВОЕ</t>
  </si>
  <si>
    <r>
      <t xml:space="preserve">                    </t>
    </r>
    <r>
      <rPr>
        <b/>
        <sz val="12"/>
        <color indexed="8"/>
        <rFont val="Times New Roman"/>
        <family val="1"/>
      </rPr>
      <t>КАБЕЛЬНАЯ ПРОДУКЦИЯ</t>
    </r>
  </si>
  <si>
    <t>Подвес для лотка на двух шпильках и профиле</t>
  </si>
  <si>
    <t>ДКС</t>
  </si>
  <si>
    <t>Кабель силовой 5*4</t>
  </si>
  <si>
    <t>ОКП353371 35</t>
  </si>
  <si>
    <t>Севкабель</t>
  </si>
  <si>
    <t>Кабель силовой 3*6</t>
  </si>
  <si>
    <t>Кабель силовой 3*4</t>
  </si>
  <si>
    <t>м</t>
  </si>
  <si>
    <t>Кабель силовой 3*2,5</t>
  </si>
  <si>
    <t>ВВГнг-0,66</t>
  </si>
  <si>
    <t>Кабель силовой3*1,5</t>
  </si>
  <si>
    <t>Кабель силовой5*4 бронированый</t>
  </si>
  <si>
    <t>ВБбШнг-0,66</t>
  </si>
  <si>
    <t>ОКП 35 2122</t>
  </si>
  <si>
    <t>ОАО "ЭЛЕКТРОКАБЕЛЬ"Кольчугинский завод</t>
  </si>
  <si>
    <t>Кабель силовой 3*4, бронированый</t>
  </si>
  <si>
    <t>КАБЕЛЕНЕСУЩИЕ КОНСТРУКЦИИ</t>
  </si>
  <si>
    <t>Угол горизонтальный металлический к лотку 200*50</t>
  </si>
  <si>
    <t>СРО</t>
  </si>
  <si>
    <t>Угол горизонтальный металлический к лотку 100*50</t>
  </si>
  <si>
    <t>Труба асбестноцементная безнапорная, д=100, Д=118мм,Л=3950мм</t>
  </si>
  <si>
    <t>ГОСТ 1839-80</t>
  </si>
  <si>
    <t>Скоба оцинкованная для трубы Д=40мм</t>
  </si>
  <si>
    <t>скоба оцинкованная для трубы Д=32мм</t>
  </si>
  <si>
    <t>Муфта соединительная для трубы асбестоцементной безнапорной,д=100</t>
  </si>
  <si>
    <t>Муфта для труб жестких Д=20мм, серая</t>
  </si>
  <si>
    <t>ЭКСПРЕСС 4/6</t>
  </si>
  <si>
    <t>Муфта гибкая для труб жестких Д=20мм, серая</t>
  </si>
  <si>
    <t>Металлический перфорированный лоток 200*50*0,8мм</t>
  </si>
  <si>
    <t>S5 Combitech</t>
  </si>
  <si>
    <t>Металлический не перфорированный лоток 100*50*0,7мм</t>
  </si>
  <si>
    <t>Легкая жесткая гладкая труба ПВХ Д=20</t>
  </si>
  <si>
    <t>Гофра ПВХ Д=32</t>
  </si>
  <si>
    <t>ОКТОПУС</t>
  </si>
  <si>
    <t>Гофра ПВХ Д=20</t>
  </si>
  <si>
    <t>Крышка лотка с основанием 100мм</t>
  </si>
  <si>
    <t>кКрышка для угла горизонтального к лотку 100 мм</t>
  </si>
  <si>
    <t>Коробка протяжная металлическая 200*200*101 мм</t>
  </si>
  <si>
    <t>У996 У2</t>
  </si>
  <si>
    <t>Коробка ответвительная накладного монтажа 190*140*70</t>
  </si>
  <si>
    <t>Консоль монолитная с основанием для лотка 200мм</t>
  </si>
  <si>
    <t>FC34103</t>
  </si>
  <si>
    <t>Держатель для трубы Д=32мм</t>
  </si>
  <si>
    <t>Держатель для трубы Д=20мм</t>
  </si>
  <si>
    <t xml:space="preserve">                           СВЕТИЛЬНИКИ</t>
  </si>
  <si>
    <t>Альтаир</t>
  </si>
  <si>
    <t>GALAD</t>
  </si>
  <si>
    <t>шт</t>
  </si>
  <si>
    <t>Светильник фасадного освещения светодиодный</t>
  </si>
  <si>
    <t>Светильник консольный светодиодный</t>
  </si>
  <si>
    <t>Волна</t>
  </si>
  <si>
    <t xml:space="preserve">               ЗАЗЕМЛЕНИЕ И МОЛНИЕЗАЩИТА</t>
  </si>
  <si>
    <t>Полоса оцинкованая 25*4мм</t>
  </si>
  <si>
    <t xml:space="preserve">                  ПРОЧЕЕ ОБОРУДОВАНИЕ</t>
  </si>
  <si>
    <t>Труба стальная водогазопроводная Д=40*2,2</t>
  </si>
  <si>
    <t>40*2,2</t>
  </si>
  <si>
    <t>Труба стальная водогазопроводная Д=32*2,2</t>
  </si>
  <si>
    <t>32*2,2</t>
  </si>
  <si>
    <t>Противопажарная терморасширяющаяся мастика</t>
  </si>
  <si>
    <t>СР611А</t>
  </si>
  <si>
    <t>HILTI</t>
  </si>
  <si>
    <t>Опора несиловая фланцевая круглоконическая 6м</t>
  </si>
  <si>
    <t>НФК</t>
  </si>
  <si>
    <t>НФК-6,002-ц</t>
  </si>
  <si>
    <t>Опора инженеринг</t>
  </si>
  <si>
    <t xml:space="preserve">Огнезащитный состав для обработки воздуховодов </t>
  </si>
  <si>
    <t>ПВК</t>
  </si>
  <si>
    <t>ПВК-2002</t>
  </si>
  <si>
    <t>КРОЗ</t>
  </si>
  <si>
    <t>кг</t>
  </si>
  <si>
    <t>Кронштейн однорожковый для консольных светильников</t>
  </si>
  <si>
    <t>Гранд серия 3</t>
  </si>
  <si>
    <t>Кронштейн для крепления опоры 6м на стену,</t>
  </si>
  <si>
    <t xml:space="preserve">Кронштейн для крепления на стену светильника GALAD </t>
  </si>
  <si>
    <t>К200</t>
  </si>
  <si>
    <t>Кронштейн двухрожковый для консольных светильников</t>
  </si>
  <si>
    <t>Опора инжениринг</t>
  </si>
  <si>
    <t>Закладной злемент фундамента для опоры</t>
  </si>
  <si>
    <t>3Ф</t>
  </si>
  <si>
    <t>3Ф-16/4/Л180-1,2-6</t>
  </si>
  <si>
    <r>
      <t xml:space="preserve">Вырыть траншею для прокладки </t>
    </r>
    <r>
      <rPr>
        <sz val="10.8"/>
        <color indexed="8"/>
        <rFont val="Times New Roman"/>
        <family val="1"/>
      </rPr>
      <t>глубиной 0,7 м</t>
    </r>
  </si>
  <si>
    <t>Осыпка песком  основания траншеи</t>
  </si>
  <si>
    <t>Сверление отверсти в перекрытиях и основаниях д=50мм</t>
  </si>
  <si>
    <t>ЛОКАЛЬНАЯ СМЕТА</t>
  </si>
  <si>
    <t xml:space="preserve">                                                                                                                                                                           НАРУЖНОЕ ОСВЕЩЕНИЕ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</si>
</sst>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00"/>
    <numFmt numFmtId="182" formatCode="0.000000"/>
    <numFmt numFmtId="183" formatCode="0.000"/>
    <numFmt numFmtId="184" formatCode="0.0"/>
    <numFmt numFmtId="185" formatCode="[$-FC19]d\ mmmm\ yyyy\ &quot;г.&quot;"/>
    <numFmt numFmtId="186" formatCode="[$-419]d\-mmm\-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.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u val="single"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2" fontId="54" fillId="33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2" fontId="53" fillId="34" borderId="11" xfId="0" applyNumberFormat="1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52" fillId="0" borderId="15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8"/>
  <sheetViews>
    <sheetView tabSelected="1" view="pageBreakPreview" zoomScale="75" zoomScaleSheetLayoutView="75" zoomScalePageLayoutView="0" workbookViewId="0" topLeftCell="A68">
      <selection activeCell="H77" sqref="H77"/>
    </sheetView>
  </sheetViews>
  <sheetFormatPr defaultColWidth="9.140625" defaultRowHeight="15"/>
  <cols>
    <col min="1" max="1" width="8.57421875" style="0" customWidth="1"/>
    <col min="2" max="2" width="60.421875" style="0" customWidth="1"/>
    <col min="3" max="3" width="27.28125" style="0" customWidth="1"/>
    <col min="4" max="4" width="18.8515625" style="0" customWidth="1"/>
    <col min="5" max="5" width="18.57421875" style="0" customWidth="1"/>
    <col min="6" max="6" width="12.140625" style="0" customWidth="1"/>
    <col min="7" max="7" width="15.00390625" style="0" customWidth="1"/>
    <col min="8" max="8" width="13.00390625" style="0" customWidth="1"/>
    <col min="9" max="9" width="13.140625" style="0" customWidth="1"/>
    <col min="10" max="10" width="15.8515625" style="1" customWidth="1"/>
    <col min="11" max="48" width="9.140625" style="1" customWidth="1"/>
  </cols>
  <sheetData>
    <row r="1" spans="2:81" ht="30" customHeight="1" thickBot="1">
      <c r="B1" s="2"/>
      <c r="C1" s="37" t="s">
        <v>114</v>
      </c>
      <c r="D1" s="38"/>
      <c r="E1" s="38"/>
      <c r="F1" s="38"/>
      <c r="G1" s="38"/>
      <c r="H1" s="38"/>
      <c r="I1" s="3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ht="18.75" customHeight="1">
      <c r="A2" s="39" t="s">
        <v>115</v>
      </c>
      <c r="B2" s="40"/>
      <c r="C2" s="40"/>
      <c r="D2" s="40"/>
      <c r="E2" s="40"/>
      <c r="F2" s="40"/>
      <c r="G2" s="40"/>
      <c r="H2" s="40"/>
      <c r="I2" s="4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15" customHeight="1" thickBot="1">
      <c r="A3" s="41"/>
      <c r="B3" s="42"/>
      <c r="C3" s="42"/>
      <c r="D3" s="42"/>
      <c r="E3" s="42"/>
      <c r="F3" s="42"/>
      <c r="G3" s="42"/>
      <c r="H3" s="42"/>
      <c r="I3" s="4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10" ht="63.75" thickBo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11</v>
      </c>
      <c r="H4" s="12" t="s">
        <v>12</v>
      </c>
      <c r="I4" s="12" t="s">
        <v>10</v>
      </c>
      <c r="J4" s="12" t="s">
        <v>9</v>
      </c>
    </row>
    <row r="5" spans="1:9" ht="15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5">
        <v>7</v>
      </c>
      <c r="H5" s="5">
        <v>8</v>
      </c>
      <c r="I5" s="8"/>
    </row>
    <row r="6" spans="1:10" ht="20.25">
      <c r="A6" s="24"/>
      <c r="B6" s="27"/>
      <c r="C6" s="25"/>
      <c r="D6" s="25"/>
      <c r="E6" s="25"/>
      <c r="F6" s="25"/>
      <c r="G6" s="25"/>
      <c r="H6" s="26"/>
      <c r="I6" s="26"/>
      <c r="J6" s="26"/>
    </row>
    <row r="7" spans="1:10" s="1" customFormat="1" ht="15.75">
      <c r="A7" s="6"/>
      <c r="B7" s="7" t="s">
        <v>29</v>
      </c>
      <c r="C7" s="6"/>
      <c r="D7" s="6"/>
      <c r="E7" s="6"/>
      <c r="F7" s="6"/>
      <c r="G7" s="6"/>
      <c r="H7" s="13"/>
      <c r="I7" s="14"/>
      <c r="J7" s="14"/>
    </row>
    <row r="8" spans="1:10" s="1" customFormat="1" ht="18.75" customHeight="1">
      <c r="A8" s="6"/>
      <c r="B8" s="21" t="s">
        <v>22</v>
      </c>
      <c r="C8" s="7"/>
      <c r="D8" s="6"/>
      <c r="E8" s="6"/>
      <c r="F8" s="13"/>
      <c r="G8" s="13"/>
      <c r="H8" s="15"/>
      <c r="I8" s="14"/>
      <c r="J8" s="14"/>
    </row>
    <row r="9" spans="1:10" s="1" customFormat="1" ht="31.5">
      <c r="A9" s="6">
        <v>1</v>
      </c>
      <c r="B9" s="10" t="s">
        <v>24</v>
      </c>
      <c r="C9" s="13"/>
      <c r="D9" s="13" t="s">
        <v>23</v>
      </c>
      <c r="E9" s="13" t="s">
        <v>25</v>
      </c>
      <c r="F9" s="13" t="s">
        <v>6</v>
      </c>
      <c r="G9" s="13">
        <v>1</v>
      </c>
      <c r="H9" s="13"/>
      <c r="I9" s="14">
        <v>3600</v>
      </c>
      <c r="J9" s="14">
        <f>I9*G9</f>
        <v>3600</v>
      </c>
    </row>
    <row r="10" spans="1:10" s="1" customFormat="1" ht="31.5">
      <c r="A10" s="6">
        <v>2</v>
      </c>
      <c r="B10" s="10" t="s">
        <v>26</v>
      </c>
      <c r="C10" s="13"/>
      <c r="D10" s="13" t="str">
        <f>$D$9</f>
        <v>Индивидуального изготовления</v>
      </c>
      <c r="E10" s="13" t="str">
        <f>$E$9</f>
        <v>SE</v>
      </c>
      <c r="F10" s="13" t="s">
        <v>6</v>
      </c>
      <c r="G10" s="13">
        <v>1</v>
      </c>
      <c r="H10" s="13"/>
      <c r="I10" s="14">
        <v>3600</v>
      </c>
      <c r="J10" s="14">
        <f>I10*G10</f>
        <v>3600</v>
      </c>
    </row>
    <row r="11" spans="1:10" s="1" customFormat="1" ht="31.5">
      <c r="A11" s="6">
        <v>3</v>
      </c>
      <c r="B11" s="9" t="s">
        <v>27</v>
      </c>
      <c r="C11" s="6"/>
      <c r="D11" s="6" t="str">
        <f>$D$10</f>
        <v>Индивидуального изготовления</v>
      </c>
      <c r="E11" s="6" t="str">
        <f>$E$9</f>
        <v>SE</v>
      </c>
      <c r="F11" s="13" t="s">
        <v>6</v>
      </c>
      <c r="G11" s="13">
        <v>1</v>
      </c>
      <c r="H11" s="15"/>
      <c r="I11" s="14">
        <v>3600</v>
      </c>
      <c r="J11" s="14">
        <f>I11*G11</f>
        <v>3600</v>
      </c>
    </row>
    <row r="12" spans="1:10" s="1" customFormat="1" ht="31.5">
      <c r="A12" s="6">
        <v>4</v>
      </c>
      <c r="B12" s="10" t="s">
        <v>28</v>
      </c>
      <c r="C12" s="13"/>
      <c r="D12" s="13" t="str">
        <f>$D$11</f>
        <v>Индивидуального изготовления</v>
      </c>
      <c r="E12" s="13" t="str">
        <f>$E$11</f>
        <v>SE</v>
      </c>
      <c r="F12" s="13" t="s">
        <v>6</v>
      </c>
      <c r="G12" s="13">
        <v>1</v>
      </c>
      <c r="H12" s="13"/>
      <c r="I12" s="14">
        <v>3600</v>
      </c>
      <c r="J12" s="14">
        <f>I12*G12</f>
        <v>3600</v>
      </c>
    </row>
    <row r="13" spans="1:10" s="1" customFormat="1" ht="15.75">
      <c r="A13" s="6">
        <v>5</v>
      </c>
      <c r="B13" s="9" t="s">
        <v>30</v>
      </c>
      <c r="C13" s="6"/>
      <c r="D13" s="6"/>
      <c r="E13" s="6"/>
      <c r="F13" s="13"/>
      <c r="G13" s="13"/>
      <c r="H13" s="13"/>
      <c r="I13" s="14"/>
      <c r="J13" s="14"/>
    </row>
    <row r="14" spans="1:10" s="1" customFormat="1" ht="15.75">
      <c r="A14" s="6"/>
      <c r="B14" s="9"/>
      <c r="C14" s="6"/>
      <c r="D14" s="6"/>
      <c r="E14" s="6"/>
      <c r="F14" s="13"/>
      <c r="G14" s="13"/>
      <c r="H14" s="15"/>
      <c r="I14" s="14"/>
      <c r="J14" s="14"/>
    </row>
    <row r="15" spans="1:10" s="1" customFormat="1" ht="15.75">
      <c r="A15" s="6">
        <v>7</v>
      </c>
      <c r="B15" s="10" t="s">
        <v>33</v>
      </c>
      <c r="C15" s="13" t="s">
        <v>14</v>
      </c>
      <c r="D15" s="13" t="s">
        <v>34</v>
      </c>
      <c r="E15" s="13" t="s">
        <v>35</v>
      </c>
      <c r="F15" s="13" t="s">
        <v>7</v>
      </c>
      <c r="G15" s="13">
        <v>1150</v>
      </c>
      <c r="H15" s="13"/>
      <c r="I15" s="14">
        <v>27</v>
      </c>
      <c r="J15" s="14">
        <f>I15*G15</f>
        <v>31050</v>
      </c>
    </row>
    <row r="16" spans="1:10" s="1" customFormat="1" ht="15.75">
      <c r="A16" s="6">
        <v>8</v>
      </c>
      <c r="B16" s="9" t="s">
        <v>36</v>
      </c>
      <c r="C16" s="6" t="s">
        <v>14</v>
      </c>
      <c r="D16" s="6" t="str">
        <f>$D$15</f>
        <v>ОКП353371 35</v>
      </c>
      <c r="E16" s="6" t="str">
        <f>$E$15</f>
        <v>Севкабель</v>
      </c>
      <c r="F16" s="13" t="s">
        <v>7</v>
      </c>
      <c r="G16" s="13">
        <v>710</v>
      </c>
      <c r="H16" s="15"/>
      <c r="I16" s="14">
        <v>27</v>
      </c>
      <c r="J16" s="14">
        <f>I16*G16</f>
        <v>19170</v>
      </c>
    </row>
    <row r="17" spans="1:10" s="1" customFormat="1" ht="15.75">
      <c r="A17" s="28">
        <v>9</v>
      </c>
      <c r="B17" s="29" t="s">
        <v>37</v>
      </c>
      <c r="C17" s="30" t="s">
        <v>14</v>
      </c>
      <c r="D17" s="30" t="s">
        <v>34</v>
      </c>
      <c r="E17" s="30" t="s">
        <v>35</v>
      </c>
      <c r="F17" s="30" t="s">
        <v>38</v>
      </c>
      <c r="G17" s="30">
        <v>4600</v>
      </c>
      <c r="H17" s="30"/>
      <c r="I17" s="31">
        <v>27</v>
      </c>
      <c r="J17" s="31">
        <f>I17*G17</f>
        <v>124200</v>
      </c>
    </row>
    <row r="18" spans="1:10" s="1" customFormat="1" ht="15.75">
      <c r="A18" s="28">
        <v>10</v>
      </c>
      <c r="B18" s="32" t="s">
        <v>39</v>
      </c>
      <c r="C18" s="28" t="s">
        <v>14</v>
      </c>
      <c r="D18" s="28" t="s">
        <v>34</v>
      </c>
      <c r="E18" s="28" t="s">
        <v>35</v>
      </c>
      <c r="F18" s="30" t="s">
        <v>38</v>
      </c>
      <c r="G18" s="30">
        <v>440</v>
      </c>
      <c r="H18" s="33"/>
      <c r="I18" s="31">
        <v>24</v>
      </c>
      <c r="J18" s="31">
        <f>I18*G18</f>
        <v>10560</v>
      </c>
    </row>
    <row r="19" spans="1:10" s="1" customFormat="1" ht="15.75">
      <c r="A19" s="6">
        <v>11</v>
      </c>
      <c r="B19" s="10" t="s">
        <v>39</v>
      </c>
      <c r="C19" s="13" t="s">
        <v>40</v>
      </c>
      <c r="D19" s="13"/>
      <c r="E19" s="13" t="s">
        <v>35</v>
      </c>
      <c r="F19" s="13" t="s">
        <v>38</v>
      </c>
      <c r="G19" s="13">
        <v>265</v>
      </c>
      <c r="H19" s="13"/>
      <c r="I19" s="14">
        <v>24</v>
      </c>
      <c r="J19" s="14">
        <f>I19*G19</f>
        <v>6360</v>
      </c>
    </row>
    <row r="20" spans="1:10" s="1" customFormat="1" ht="15.75">
      <c r="A20" s="28">
        <v>12</v>
      </c>
      <c r="B20" s="32" t="s">
        <v>41</v>
      </c>
      <c r="C20" s="28" t="s">
        <v>14</v>
      </c>
      <c r="D20" s="28" t="s">
        <v>34</v>
      </c>
      <c r="E20" s="28" t="s">
        <v>35</v>
      </c>
      <c r="F20" s="30" t="s">
        <v>38</v>
      </c>
      <c r="G20" s="30">
        <v>30</v>
      </c>
      <c r="H20" s="30"/>
      <c r="I20" s="31">
        <v>24</v>
      </c>
      <c r="J20" s="31">
        <f>I20*G20</f>
        <v>720</v>
      </c>
    </row>
    <row r="21" spans="1:10" s="1" customFormat="1" ht="63">
      <c r="A21" s="28">
        <v>13</v>
      </c>
      <c r="B21" s="32" t="s">
        <v>42</v>
      </c>
      <c r="C21" s="28" t="s">
        <v>43</v>
      </c>
      <c r="D21" s="28" t="s">
        <v>44</v>
      </c>
      <c r="E21" s="28" t="s">
        <v>45</v>
      </c>
      <c r="F21" s="30" t="s">
        <v>7</v>
      </c>
      <c r="G21" s="30">
        <v>385</v>
      </c>
      <c r="H21" s="33"/>
      <c r="I21" s="31">
        <v>50</v>
      </c>
      <c r="J21" s="31">
        <f>I21*G21</f>
        <v>19250</v>
      </c>
    </row>
    <row r="22" spans="1:10" s="1" customFormat="1" ht="63">
      <c r="A22" s="28">
        <v>14</v>
      </c>
      <c r="B22" s="32" t="s">
        <v>46</v>
      </c>
      <c r="C22" s="28" t="s">
        <v>43</v>
      </c>
      <c r="D22" s="28" t="s">
        <v>44</v>
      </c>
      <c r="E22" s="28" t="s">
        <v>45</v>
      </c>
      <c r="F22" s="30" t="s">
        <v>7</v>
      </c>
      <c r="G22" s="30">
        <v>69</v>
      </c>
      <c r="H22" s="33"/>
      <c r="I22" s="31">
        <v>50</v>
      </c>
      <c r="J22" s="31">
        <v>6210</v>
      </c>
    </row>
    <row r="23" spans="1:10" s="1" customFormat="1" ht="15.75">
      <c r="A23" s="6"/>
      <c r="B23" s="23" t="s">
        <v>47</v>
      </c>
      <c r="C23" s="6"/>
      <c r="D23" s="6"/>
      <c r="E23" s="6"/>
      <c r="F23" s="13"/>
      <c r="G23" s="13"/>
      <c r="H23" s="15"/>
      <c r="I23" s="14"/>
      <c r="J23" s="14"/>
    </row>
    <row r="24" spans="1:10" s="1" customFormat="1" ht="15.75">
      <c r="A24" s="6"/>
      <c r="B24" s="23"/>
      <c r="C24" s="6"/>
      <c r="D24" s="6"/>
      <c r="E24" s="6"/>
      <c r="F24" s="13"/>
      <c r="G24" s="13"/>
      <c r="H24" s="15"/>
      <c r="I24" s="14"/>
      <c r="J24" s="14"/>
    </row>
    <row r="25" spans="1:10" s="1" customFormat="1" ht="15.75">
      <c r="A25" s="28">
        <v>1</v>
      </c>
      <c r="B25" s="29" t="s">
        <v>48</v>
      </c>
      <c r="C25" s="30" t="s">
        <v>49</v>
      </c>
      <c r="D25" s="30">
        <v>36004</v>
      </c>
      <c r="E25" s="30" t="s">
        <v>32</v>
      </c>
      <c r="F25" s="30" t="s">
        <v>6</v>
      </c>
      <c r="G25" s="30">
        <v>40</v>
      </c>
      <c r="H25" s="30"/>
      <c r="I25" s="31">
        <v>13.5</v>
      </c>
      <c r="J25" s="31">
        <f>I25*G25</f>
        <v>540</v>
      </c>
    </row>
    <row r="26" spans="1:10" s="1" customFormat="1" ht="15.75">
      <c r="A26" s="28">
        <v>2</v>
      </c>
      <c r="B26" s="29" t="s">
        <v>50</v>
      </c>
      <c r="C26" s="30" t="s">
        <v>49</v>
      </c>
      <c r="D26" s="28">
        <v>36004</v>
      </c>
      <c r="E26" s="28" t="s">
        <v>32</v>
      </c>
      <c r="F26" s="30" t="s">
        <v>6</v>
      </c>
      <c r="G26" s="30">
        <v>8</v>
      </c>
      <c r="H26" s="33"/>
      <c r="I26" s="31">
        <v>13.5</v>
      </c>
      <c r="J26" s="31">
        <f>I26*G26</f>
        <v>108</v>
      </c>
    </row>
    <row r="27" spans="1:10" s="1" customFormat="1" ht="31.5">
      <c r="A27" s="28">
        <v>3</v>
      </c>
      <c r="B27" s="29" t="s">
        <v>51</v>
      </c>
      <c r="C27" s="30"/>
      <c r="D27" s="30" t="s">
        <v>52</v>
      </c>
      <c r="E27" s="30"/>
      <c r="F27" s="30" t="s">
        <v>6</v>
      </c>
      <c r="G27" s="30">
        <v>8</v>
      </c>
      <c r="H27" s="30"/>
      <c r="I27" s="31">
        <v>630</v>
      </c>
      <c r="J27" s="31">
        <f>I27*G27</f>
        <v>5040</v>
      </c>
    </row>
    <row r="28" spans="1:10" s="1" customFormat="1" ht="15.75">
      <c r="A28" s="28">
        <v>4</v>
      </c>
      <c r="B28" s="29" t="s">
        <v>53</v>
      </c>
      <c r="C28" s="30">
        <v>53361</v>
      </c>
      <c r="D28" s="28"/>
      <c r="E28" s="28" t="s">
        <v>32</v>
      </c>
      <c r="F28" s="30" t="s">
        <v>6</v>
      </c>
      <c r="G28" s="30">
        <v>26</v>
      </c>
      <c r="H28" s="33"/>
      <c r="I28" s="31">
        <v>6.5</v>
      </c>
      <c r="J28" s="31">
        <f>I28*G28</f>
        <v>169</v>
      </c>
    </row>
    <row r="29" spans="1:10" s="1" customFormat="1" ht="15.75">
      <c r="A29" s="28">
        <v>5</v>
      </c>
      <c r="B29" s="29" t="s">
        <v>54</v>
      </c>
      <c r="C29" s="30">
        <v>53347</v>
      </c>
      <c r="D29" s="30"/>
      <c r="E29" s="30" t="s">
        <v>32</v>
      </c>
      <c r="F29" s="30" t="s">
        <v>6</v>
      </c>
      <c r="G29" s="30">
        <v>60</v>
      </c>
      <c r="H29" s="30"/>
      <c r="I29" s="31">
        <v>6.5</v>
      </c>
      <c r="J29" s="31">
        <f>I29*G29</f>
        <v>390</v>
      </c>
    </row>
    <row r="30" spans="1:10" s="1" customFormat="1" ht="31.5">
      <c r="A30" s="28">
        <v>6</v>
      </c>
      <c r="B30" s="32" t="s">
        <v>55</v>
      </c>
      <c r="C30" s="28"/>
      <c r="D30" s="28" t="s">
        <v>52</v>
      </c>
      <c r="E30" s="28"/>
      <c r="F30" s="30" t="s">
        <v>6</v>
      </c>
      <c r="G30" s="28">
        <v>5</v>
      </c>
      <c r="H30" s="30"/>
      <c r="I30" s="31">
        <v>90</v>
      </c>
      <c r="J30" s="31">
        <f>I30*G30</f>
        <v>450</v>
      </c>
    </row>
    <row r="31" spans="1:10" s="1" customFormat="1" ht="15.75">
      <c r="A31" s="28">
        <v>7</v>
      </c>
      <c r="B31" s="29" t="s">
        <v>56</v>
      </c>
      <c r="C31" s="30" t="s">
        <v>57</v>
      </c>
      <c r="D31" s="30">
        <v>54920</v>
      </c>
      <c r="E31" s="30" t="s">
        <v>32</v>
      </c>
      <c r="F31" s="30" t="s">
        <v>6</v>
      </c>
      <c r="G31" s="30">
        <v>80</v>
      </c>
      <c r="H31" s="30"/>
      <c r="I31" s="31">
        <v>1.5</v>
      </c>
      <c r="J31" s="31">
        <f>I31*G31</f>
        <v>120</v>
      </c>
    </row>
    <row r="32" spans="1:10" s="1" customFormat="1" ht="15.75">
      <c r="A32" s="28">
        <v>8</v>
      </c>
      <c r="B32" s="29" t="s">
        <v>58</v>
      </c>
      <c r="C32" s="30" t="s">
        <v>57</v>
      </c>
      <c r="D32" s="30">
        <v>54920</v>
      </c>
      <c r="E32" s="30" t="s">
        <v>32</v>
      </c>
      <c r="F32" s="30" t="s">
        <v>6</v>
      </c>
      <c r="G32" s="30">
        <v>40</v>
      </c>
      <c r="H32" s="30"/>
      <c r="I32" s="31">
        <v>1.5</v>
      </c>
      <c r="J32" s="31">
        <f>I32*G32</f>
        <v>60</v>
      </c>
    </row>
    <row r="33" spans="1:10" s="1" customFormat="1" ht="15.75">
      <c r="A33" s="28">
        <v>9</v>
      </c>
      <c r="B33" s="29" t="s">
        <v>59</v>
      </c>
      <c r="C33" s="30" t="s">
        <v>60</v>
      </c>
      <c r="D33" s="30">
        <v>35264</v>
      </c>
      <c r="E33" s="30" t="s">
        <v>32</v>
      </c>
      <c r="F33" s="30" t="s">
        <v>38</v>
      </c>
      <c r="G33" s="30">
        <v>207</v>
      </c>
      <c r="H33" s="30"/>
      <c r="I33" s="31">
        <v>84</v>
      </c>
      <c r="J33" s="31">
        <f>I33*G33</f>
        <v>17388</v>
      </c>
    </row>
    <row r="34" spans="1:10" s="1" customFormat="1" ht="15.75">
      <c r="A34" s="28">
        <v>10</v>
      </c>
      <c r="B34" s="29" t="s">
        <v>61</v>
      </c>
      <c r="C34" s="30" t="str">
        <f>$C$33</f>
        <v>S5 Combitech</v>
      </c>
      <c r="D34" s="30">
        <v>35022</v>
      </c>
      <c r="E34" s="30" t="s">
        <v>32</v>
      </c>
      <c r="F34" s="30" t="s">
        <v>38</v>
      </c>
      <c r="G34" s="30">
        <v>176</v>
      </c>
      <c r="H34" s="30"/>
      <c r="I34" s="31">
        <v>72</v>
      </c>
      <c r="J34" s="31">
        <f>I34*G34</f>
        <v>12672</v>
      </c>
    </row>
    <row r="35" spans="1:10" s="1" customFormat="1" ht="15.75">
      <c r="A35" s="28">
        <v>11</v>
      </c>
      <c r="B35" s="29" t="s">
        <v>62</v>
      </c>
      <c r="C35" s="30" t="str">
        <f>$C$31</f>
        <v>ЭКСПРЕСС 4/6</v>
      </c>
      <c r="D35" s="30">
        <v>63920</v>
      </c>
      <c r="E35" s="30" t="s">
        <v>32</v>
      </c>
      <c r="F35" s="30" t="s">
        <v>38</v>
      </c>
      <c r="G35" s="30">
        <v>173</v>
      </c>
      <c r="H35" s="30"/>
      <c r="I35" s="31">
        <v>24</v>
      </c>
      <c r="J35" s="31">
        <f>I35*G35</f>
        <v>4152</v>
      </c>
    </row>
    <row r="36" spans="1:10" s="1" customFormat="1" ht="15.75">
      <c r="A36" s="28">
        <v>12</v>
      </c>
      <c r="B36" s="29" t="s">
        <v>63</v>
      </c>
      <c r="C36" s="30" t="s">
        <v>64</v>
      </c>
      <c r="D36" s="30">
        <v>91920</v>
      </c>
      <c r="E36" s="30" t="s">
        <v>32</v>
      </c>
      <c r="F36" s="30" t="s">
        <v>38</v>
      </c>
      <c r="G36" s="30">
        <v>840</v>
      </c>
      <c r="H36" s="30"/>
      <c r="I36" s="31">
        <v>21</v>
      </c>
      <c r="J36" s="31">
        <f>I36*G36</f>
        <v>17640</v>
      </c>
    </row>
    <row r="37" spans="1:10" s="1" customFormat="1" ht="15.75">
      <c r="A37" s="28">
        <v>13</v>
      </c>
      <c r="B37" s="29" t="s">
        <v>65</v>
      </c>
      <c r="C37" s="30" t="s">
        <v>64</v>
      </c>
      <c r="D37" s="30">
        <v>91920</v>
      </c>
      <c r="E37" s="30" t="s">
        <v>32</v>
      </c>
      <c r="F37" s="30" t="s">
        <v>38</v>
      </c>
      <c r="G37" s="30">
        <v>345</v>
      </c>
      <c r="H37" s="30"/>
      <c r="I37" s="31">
        <v>21</v>
      </c>
      <c r="J37" s="31">
        <f>I37*G37</f>
        <v>7245</v>
      </c>
    </row>
    <row r="38" spans="1:10" s="1" customFormat="1" ht="15.75">
      <c r="A38" s="28">
        <v>14</v>
      </c>
      <c r="B38" s="29" t="s">
        <v>66</v>
      </c>
      <c r="C38" s="30" t="str">
        <f>$C$33</f>
        <v>S5 Combitech</v>
      </c>
      <c r="D38" s="30">
        <v>35522</v>
      </c>
      <c r="E38" s="30" t="s">
        <v>32</v>
      </c>
      <c r="F38" s="30" t="s">
        <v>38</v>
      </c>
      <c r="G38" s="30">
        <v>176</v>
      </c>
      <c r="H38" s="30"/>
      <c r="I38" s="31">
        <v>21</v>
      </c>
      <c r="J38" s="31">
        <f>I38*G38</f>
        <v>3696</v>
      </c>
    </row>
    <row r="39" spans="1:10" s="1" customFormat="1" ht="15.75">
      <c r="A39" s="28">
        <v>15</v>
      </c>
      <c r="B39" s="29" t="s">
        <v>67</v>
      </c>
      <c r="C39" s="30" t="s">
        <v>49</v>
      </c>
      <c r="D39" s="30">
        <v>38002</v>
      </c>
      <c r="E39" s="30" t="s">
        <v>32</v>
      </c>
      <c r="F39" s="30" t="s">
        <v>6</v>
      </c>
      <c r="G39" s="30">
        <v>8</v>
      </c>
      <c r="H39" s="30"/>
      <c r="I39" s="31">
        <v>21</v>
      </c>
      <c r="J39" s="31">
        <f>I39*G39</f>
        <v>168</v>
      </c>
    </row>
    <row r="40" spans="1:10" s="1" customFormat="1" ht="15.75">
      <c r="A40" s="28">
        <v>16</v>
      </c>
      <c r="B40" s="29" t="s">
        <v>68</v>
      </c>
      <c r="C40" s="30"/>
      <c r="D40" s="30" t="s">
        <v>69</v>
      </c>
      <c r="E40" s="30"/>
      <c r="F40" s="30" t="s">
        <v>6</v>
      </c>
      <c r="G40" s="30">
        <v>3</v>
      </c>
      <c r="H40" s="30"/>
      <c r="I40" s="31">
        <v>36</v>
      </c>
      <c r="J40" s="31">
        <f>I40*G40</f>
        <v>108</v>
      </c>
    </row>
    <row r="41" spans="1:10" s="1" customFormat="1" ht="15.75">
      <c r="A41" s="28">
        <v>17</v>
      </c>
      <c r="B41" s="29" t="s">
        <v>70</v>
      </c>
      <c r="C41" s="30" t="str">
        <f>$C$35</f>
        <v>ЭКСПРЕСС 4/6</v>
      </c>
      <c r="D41" s="30">
        <v>54100</v>
      </c>
      <c r="E41" s="30" t="s">
        <v>32</v>
      </c>
      <c r="F41" s="30" t="s">
        <v>6</v>
      </c>
      <c r="G41" s="30">
        <v>30</v>
      </c>
      <c r="H41" s="30"/>
      <c r="I41" s="31">
        <v>36</v>
      </c>
      <c r="J41" s="31">
        <f>I41*G41</f>
        <v>1080</v>
      </c>
    </row>
    <row r="42" spans="1:10" s="1" customFormat="1" ht="15.75">
      <c r="A42" s="28">
        <v>18</v>
      </c>
      <c r="B42" s="29" t="s">
        <v>71</v>
      </c>
      <c r="C42" s="30" t="str">
        <f>$C$34</f>
        <v>S5 Combitech</v>
      </c>
      <c r="D42" s="30" t="s">
        <v>72</v>
      </c>
      <c r="E42" s="30" t="s">
        <v>32</v>
      </c>
      <c r="F42" s="30" t="s">
        <v>6</v>
      </c>
      <c r="G42" s="30">
        <v>130</v>
      </c>
      <c r="H42" s="30"/>
      <c r="I42" s="31">
        <v>42</v>
      </c>
      <c r="J42" s="31">
        <f>I42*G42</f>
        <v>5460</v>
      </c>
    </row>
    <row r="43" spans="1:10" s="1" customFormat="1" ht="15.75">
      <c r="A43" s="28">
        <v>19</v>
      </c>
      <c r="B43" s="29" t="s">
        <v>73</v>
      </c>
      <c r="C43" s="30" t="str">
        <f>$C$41</f>
        <v>ЭКСПРЕСС 4/6</v>
      </c>
      <c r="D43" s="30">
        <v>51032</v>
      </c>
      <c r="E43" s="30" t="s">
        <v>32</v>
      </c>
      <c r="F43" s="30" t="s">
        <v>6</v>
      </c>
      <c r="G43" s="30">
        <v>1300</v>
      </c>
      <c r="H43" s="30"/>
      <c r="I43" s="31">
        <v>1</v>
      </c>
      <c r="J43" s="31">
        <f>I43*G43</f>
        <v>1300</v>
      </c>
    </row>
    <row r="44" spans="1:10" s="1" customFormat="1" ht="15.75">
      <c r="A44" s="28">
        <v>20</v>
      </c>
      <c r="B44" s="29" t="s">
        <v>74</v>
      </c>
      <c r="C44" s="30" t="str">
        <f>$C$43</f>
        <v>ЭКСПРЕСС 4/6</v>
      </c>
      <c r="D44" s="30">
        <v>51020</v>
      </c>
      <c r="E44" s="30" t="s">
        <v>32</v>
      </c>
      <c r="F44" s="30" t="s">
        <v>6</v>
      </c>
      <c r="G44" s="30">
        <v>800</v>
      </c>
      <c r="H44" s="30"/>
      <c r="I44" s="31">
        <v>1</v>
      </c>
      <c r="J44" s="31">
        <f>I44*G44</f>
        <v>800</v>
      </c>
    </row>
    <row r="45" spans="1:10" s="1" customFormat="1" ht="15.75">
      <c r="A45" s="28">
        <v>21</v>
      </c>
      <c r="B45" s="29" t="s">
        <v>31</v>
      </c>
      <c r="C45" s="30" t="s">
        <v>32</v>
      </c>
      <c r="D45" s="30" t="s">
        <v>32</v>
      </c>
      <c r="E45" s="30" t="s">
        <v>32</v>
      </c>
      <c r="F45" s="30" t="s">
        <v>6</v>
      </c>
      <c r="G45" s="30">
        <v>160</v>
      </c>
      <c r="H45" s="30"/>
      <c r="I45" s="31">
        <v>42</v>
      </c>
      <c r="J45" s="31">
        <f>I45*G45</f>
        <v>6720</v>
      </c>
    </row>
    <row r="46" spans="1:10" s="1" customFormat="1" ht="15.75">
      <c r="A46" s="28"/>
      <c r="B46" s="29" t="s">
        <v>75</v>
      </c>
      <c r="C46" s="30"/>
      <c r="D46" s="30"/>
      <c r="E46" s="30"/>
      <c r="F46" s="30"/>
      <c r="G46" s="30"/>
      <c r="H46" s="30"/>
      <c r="I46" s="31"/>
      <c r="J46" s="31"/>
    </row>
    <row r="47" spans="1:10" s="1" customFormat="1" ht="15.75">
      <c r="A47" s="28"/>
      <c r="B47" s="29"/>
      <c r="C47" s="30"/>
      <c r="D47" s="30"/>
      <c r="E47" s="30"/>
      <c r="F47" s="30"/>
      <c r="G47" s="30"/>
      <c r="H47" s="30"/>
      <c r="I47" s="31"/>
      <c r="J47" s="31"/>
    </row>
    <row r="48" spans="1:10" s="1" customFormat="1" ht="15.75">
      <c r="A48" s="28">
        <v>21</v>
      </c>
      <c r="B48" s="29" t="s">
        <v>79</v>
      </c>
      <c r="C48" s="30" t="s">
        <v>76</v>
      </c>
      <c r="D48" s="30">
        <v>1003131</v>
      </c>
      <c r="E48" s="30" t="s">
        <v>77</v>
      </c>
      <c r="F48" s="30" t="s">
        <v>78</v>
      </c>
      <c r="G48" s="30">
        <v>4</v>
      </c>
      <c r="H48" s="30"/>
      <c r="I48" s="31">
        <v>405</v>
      </c>
      <c r="J48" s="31">
        <f>I48*G48</f>
        <v>1620</v>
      </c>
    </row>
    <row r="49" spans="1:10" s="1" customFormat="1" ht="15.75">
      <c r="A49" s="28">
        <v>22</v>
      </c>
      <c r="B49" s="29" t="s">
        <v>80</v>
      </c>
      <c r="C49" s="30" t="s">
        <v>81</v>
      </c>
      <c r="D49" s="30">
        <v>1000019</v>
      </c>
      <c r="E49" s="30" t="str">
        <f>$E$48</f>
        <v>GALAD</v>
      </c>
      <c r="F49" s="30" t="s">
        <v>78</v>
      </c>
      <c r="G49" s="30">
        <v>45</v>
      </c>
      <c r="H49" s="30"/>
      <c r="I49" s="31">
        <v>405</v>
      </c>
      <c r="J49" s="31">
        <f>I49*G49</f>
        <v>18225</v>
      </c>
    </row>
    <row r="50" spans="1:10" s="1" customFormat="1" ht="15.75">
      <c r="A50" s="28"/>
      <c r="B50" s="29"/>
      <c r="C50" s="30"/>
      <c r="D50" s="30"/>
      <c r="E50" s="30"/>
      <c r="F50" s="30"/>
      <c r="G50" s="30"/>
      <c r="H50" s="30"/>
      <c r="I50" s="31"/>
      <c r="J50" s="31"/>
    </row>
    <row r="51" spans="1:10" s="1" customFormat="1" ht="15.75">
      <c r="A51" s="28"/>
      <c r="B51" s="29" t="s">
        <v>82</v>
      </c>
      <c r="C51" s="30"/>
      <c r="D51" s="30"/>
      <c r="E51" s="30"/>
      <c r="F51" s="30"/>
      <c r="G51" s="30"/>
      <c r="H51" s="30"/>
      <c r="I51" s="31"/>
      <c r="J51" s="31"/>
    </row>
    <row r="52" spans="1:10" s="1" customFormat="1" ht="15.75">
      <c r="A52" s="28"/>
      <c r="B52" s="29"/>
      <c r="C52" s="30"/>
      <c r="D52" s="30"/>
      <c r="E52" s="30"/>
      <c r="F52" s="30"/>
      <c r="G52" s="30"/>
      <c r="H52" s="30"/>
      <c r="I52" s="31"/>
      <c r="J52" s="31"/>
    </row>
    <row r="53" spans="1:10" s="1" customFormat="1" ht="15.75">
      <c r="A53" s="28">
        <v>23</v>
      </c>
      <c r="B53" s="29" t="s">
        <v>83</v>
      </c>
      <c r="C53" s="30" t="s">
        <v>20</v>
      </c>
      <c r="D53" s="30"/>
      <c r="E53" s="30"/>
      <c r="F53" s="30" t="s">
        <v>38</v>
      </c>
      <c r="G53" s="30">
        <v>230</v>
      </c>
      <c r="H53" s="30"/>
      <c r="I53" s="31">
        <v>75</v>
      </c>
      <c r="J53" s="31">
        <f>I53*G53</f>
        <v>17250</v>
      </c>
    </row>
    <row r="54" spans="1:10" s="1" customFormat="1" ht="15.75">
      <c r="A54" s="28"/>
      <c r="B54" s="29"/>
      <c r="C54" s="30"/>
      <c r="D54" s="30"/>
      <c r="E54" s="30"/>
      <c r="F54" s="30"/>
      <c r="G54" s="30"/>
      <c r="H54" s="30"/>
      <c r="I54" s="31"/>
      <c r="J54" s="31"/>
    </row>
    <row r="55" spans="1:10" s="1" customFormat="1" ht="15.75">
      <c r="A55" s="28"/>
      <c r="B55" s="29" t="s">
        <v>84</v>
      </c>
      <c r="C55" s="30"/>
      <c r="D55" s="30"/>
      <c r="E55" s="30"/>
      <c r="F55" s="30"/>
      <c r="G55" s="30"/>
      <c r="H55" s="30"/>
      <c r="I55" s="31"/>
      <c r="J55" s="31"/>
    </row>
    <row r="56" spans="1:10" s="1" customFormat="1" ht="15.75">
      <c r="A56" s="28"/>
      <c r="B56" s="29"/>
      <c r="C56" s="30"/>
      <c r="D56" s="30"/>
      <c r="E56" s="30"/>
      <c r="F56" s="30"/>
      <c r="G56" s="30"/>
      <c r="H56" s="30"/>
      <c r="I56" s="31"/>
      <c r="J56" s="31"/>
    </row>
    <row r="57" spans="1:10" s="1" customFormat="1" ht="15.75">
      <c r="A57" s="28">
        <v>24</v>
      </c>
      <c r="B57" s="29" t="s">
        <v>85</v>
      </c>
      <c r="C57" s="30" t="s">
        <v>86</v>
      </c>
      <c r="D57" s="30" t="s">
        <v>19</v>
      </c>
      <c r="E57" s="30"/>
      <c r="F57" s="30" t="s">
        <v>38</v>
      </c>
      <c r="G57" s="30">
        <v>26</v>
      </c>
      <c r="H57" s="30"/>
      <c r="I57" s="31">
        <v>90</v>
      </c>
      <c r="J57" s="31">
        <f>I57*G57</f>
        <v>2340</v>
      </c>
    </row>
    <row r="58" spans="1:10" s="1" customFormat="1" ht="15.75">
      <c r="A58" s="28">
        <v>25</v>
      </c>
      <c r="B58" s="29" t="s">
        <v>87</v>
      </c>
      <c r="C58" s="30" t="s">
        <v>88</v>
      </c>
      <c r="D58" s="30" t="s">
        <v>19</v>
      </c>
      <c r="E58" s="30"/>
      <c r="F58" s="30" t="s">
        <v>38</v>
      </c>
      <c r="G58" s="30">
        <v>63</v>
      </c>
      <c r="H58" s="30"/>
      <c r="I58" s="31">
        <v>84</v>
      </c>
      <c r="J58" s="31">
        <f>I58*G58</f>
        <v>5292</v>
      </c>
    </row>
    <row r="59" spans="1:10" s="1" customFormat="1" ht="15.75">
      <c r="A59" s="28">
        <v>26</v>
      </c>
      <c r="B59" s="29" t="s">
        <v>89</v>
      </c>
      <c r="C59" s="30" t="s">
        <v>90</v>
      </c>
      <c r="D59" s="30">
        <v>220351</v>
      </c>
      <c r="E59" s="30" t="s">
        <v>91</v>
      </c>
      <c r="F59" s="30" t="s">
        <v>6</v>
      </c>
      <c r="G59" s="30">
        <v>2</v>
      </c>
      <c r="H59" s="30"/>
      <c r="I59" s="31">
        <v>215</v>
      </c>
      <c r="J59" s="31">
        <f>I59*G59</f>
        <v>430</v>
      </c>
    </row>
    <row r="60" spans="1:10" s="1" customFormat="1" ht="31.5">
      <c r="A60" s="28">
        <v>27</v>
      </c>
      <c r="B60" s="29" t="s">
        <v>92</v>
      </c>
      <c r="C60" s="30" t="s">
        <v>93</v>
      </c>
      <c r="D60" s="30" t="s">
        <v>94</v>
      </c>
      <c r="E60" s="30" t="s">
        <v>95</v>
      </c>
      <c r="F60" s="30" t="s">
        <v>6</v>
      </c>
      <c r="G60" s="30">
        <v>23</v>
      </c>
      <c r="H60" s="30"/>
      <c r="I60" s="31">
        <v>3430</v>
      </c>
      <c r="J60" s="31">
        <f>I60*G60</f>
        <v>78890</v>
      </c>
    </row>
    <row r="61" spans="1:10" s="1" customFormat="1" ht="15.75">
      <c r="A61" s="28">
        <v>28</v>
      </c>
      <c r="B61" s="29" t="s">
        <v>96</v>
      </c>
      <c r="C61" s="30" t="s">
        <v>97</v>
      </c>
      <c r="D61" s="30" t="s">
        <v>98</v>
      </c>
      <c r="E61" s="30" t="s">
        <v>99</v>
      </c>
      <c r="F61" s="30" t="s">
        <v>100</v>
      </c>
      <c r="G61" s="30">
        <v>25</v>
      </c>
      <c r="H61" s="30"/>
      <c r="I61" s="31">
        <v>840</v>
      </c>
      <c r="J61" s="31">
        <f>I61*G61</f>
        <v>21000</v>
      </c>
    </row>
    <row r="62" spans="1:10" s="1" customFormat="1" ht="31.5">
      <c r="A62" s="28">
        <v>29</v>
      </c>
      <c r="B62" s="29" t="s">
        <v>101</v>
      </c>
      <c r="C62" s="30" t="s">
        <v>102</v>
      </c>
      <c r="D62" s="30"/>
      <c r="E62" s="30" t="s">
        <v>95</v>
      </c>
      <c r="F62" s="30" t="s">
        <v>6</v>
      </c>
      <c r="G62" s="30">
        <v>1</v>
      </c>
      <c r="H62" s="30"/>
      <c r="I62" s="31">
        <v>1050</v>
      </c>
      <c r="J62" s="31">
        <f>I62*G62</f>
        <v>1050</v>
      </c>
    </row>
    <row r="63" spans="1:10" s="1" customFormat="1" ht="15.75">
      <c r="A63" s="28">
        <v>30</v>
      </c>
      <c r="B63" s="29" t="s">
        <v>103</v>
      </c>
      <c r="C63" s="30"/>
      <c r="D63" s="30"/>
      <c r="E63" s="30"/>
      <c r="F63" s="30" t="s">
        <v>6</v>
      </c>
      <c r="G63" s="30">
        <v>18</v>
      </c>
      <c r="H63" s="30"/>
      <c r="I63" s="31">
        <v>405</v>
      </c>
      <c r="J63" s="31">
        <f>I63*G63</f>
        <v>7290</v>
      </c>
    </row>
    <row r="64" spans="1:10" s="1" customFormat="1" ht="15.75">
      <c r="A64" s="28">
        <v>31</v>
      </c>
      <c r="B64" s="29" t="s">
        <v>104</v>
      </c>
      <c r="C64" s="30" t="s">
        <v>105</v>
      </c>
      <c r="D64" s="30">
        <v>1002695</v>
      </c>
      <c r="E64" s="30" t="s">
        <v>77</v>
      </c>
      <c r="F64" s="30" t="s">
        <v>6</v>
      </c>
      <c r="G64" s="30">
        <v>8</v>
      </c>
      <c r="H64" s="30"/>
      <c r="I64" s="31">
        <v>405</v>
      </c>
      <c r="J64" s="31">
        <f>I64*G64</f>
        <v>3240</v>
      </c>
    </row>
    <row r="65" spans="1:10" s="1" customFormat="1" ht="31.5">
      <c r="A65" s="28">
        <v>32</v>
      </c>
      <c r="B65" s="29" t="s">
        <v>106</v>
      </c>
      <c r="C65" s="30" t="s">
        <v>102</v>
      </c>
      <c r="D65" s="30"/>
      <c r="E65" s="30" t="s">
        <v>107</v>
      </c>
      <c r="F65" s="30" t="s">
        <v>6</v>
      </c>
      <c r="G65" s="30">
        <v>22</v>
      </c>
      <c r="H65" s="30"/>
      <c r="I65" s="31">
        <v>1518</v>
      </c>
      <c r="J65" s="31">
        <f>I65*G65</f>
        <v>33396</v>
      </c>
    </row>
    <row r="66" spans="1:10" s="1" customFormat="1" ht="31.5">
      <c r="A66" s="28">
        <v>33</v>
      </c>
      <c r="B66" s="29" t="s">
        <v>108</v>
      </c>
      <c r="C66" s="30" t="s">
        <v>109</v>
      </c>
      <c r="D66" s="30" t="s">
        <v>110</v>
      </c>
      <c r="E66" s="30" t="str">
        <f>$E$65</f>
        <v>Опора инжениринг</v>
      </c>
      <c r="F66" s="30" t="s">
        <v>6</v>
      </c>
      <c r="G66" s="30">
        <v>5</v>
      </c>
      <c r="H66" s="30"/>
      <c r="I66" s="31">
        <v>1290</v>
      </c>
      <c r="J66" s="31">
        <f>I66*G66</f>
        <v>6450</v>
      </c>
    </row>
    <row r="67" spans="1:10" s="1" customFormat="1" ht="15.75">
      <c r="A67" s="28"/>
      <c r="B67" s="29"/>
      <c r="C67" s="30"/>
      <c r="D67" s="30"/>
      <c r="E67" s="30"/>
      <c r="F67" s="30"/>
      <c r="G67" s="30"/>
      <c r="H67" s="30"/>
      <c r="I67" s="31"/>
      <c r="J67" s="31"/>
    </row>
    <row r="68" spans="1:10" s="1" customFormat="1" ht="15.75">
      <c r="A68" s="28"/>
      <c r="B68" s="29"/>
      <c r="C68" s="30"/>
      <c r="D68" s="30"/>
      <c r="E68" s="30"/>
      <c r="F68" s="30"/>
      <c r="G68" s="30"/>
      <c r="H68" s="30"/>
      <c r="I68" s="31"/>
      <c r="J68" s="31"/>
    </row>
    <row r="69" spans="1:10" s="1" customFormat="1" ht="15.75">
      <c r="A69" s="6"/>
      <c r="B69" s="22" t="s">
        <v>18</v>
      </c>
      <c r="C69" s="13"/>
      <c r="D69" s="13"/>
      <c r="E69" s="13"/>
      <c r="F69" s="13" t="s">
        <v>6</v>
      </c>
      <c r="G69" s="13"/>
      <c r="H69" s="13"/>
      <c r="I69" s="14"/>
      <c r="J69" s="14"/>
    </row>
    <row r="70" spans="1:10" s="1" customFormat="1" ht="15.75">
      <c r="A70" s="6">
        <v>1</v>
      </c>
      <c r="B70" s="9" t="s">
        <v>111</v>
      </c>
      <c r="C70" s="6"/>
      <c r="D70" s="6"/>
      <c r="E70" s="6"/>
      <c r="F70" s="13" t="s">
        <v>15</v>
      </c>
      <c r="G70" s="13">
        <v>110</v>
      </c>
      <c r="H70" s="15"/>
      <c r="I70" s="14">
        <v>300</v>
      </c>
      <c r="J70" s="14">
        <f>I70*G70</f>
        <v>33000</v>
      </c>
    </row>
    <row r="71" spans="1:10" s="1" customFormat="1" ht="15.75">
      <c r="A71" s="6">
        <v>2</v>
      </c>
      <c r="B71" s="10" t="s">
        <v>112</v>
      </c>
      <c r="C71" s="13"/>
      <c r="D71" s="13"/>
      <c r="E71" s="13"/>
      <c r="F71" s="13" t="s">
        <v>15</v>
      </c>
      <c r="G71" s="13">
        <v>22.5</v>
      </c>
      <c r="H71" s="13"/>
      <c r="I71" s="14">
        <v>270</v>
      </c>
      <c r="J71" s="14">
        <f>I71*G71</f>
        <v>6075</v>
      </c>
    </row>
    <row r="72" spans="1:10" s="1" customFormat="1" ht="31.5">
      <c r="A72" s="6">
        <v>4</v>
      </c>
      <c r="B72" s="9" t="s">
        <v>16</v>
      </c>
      <c r="C72" s="6"/>
      <c r="D72" s="6"/>
      <c r="E72" s="6"/>
      <c r="F72" s="13" t="s">
        <v>15</v>
      </c>
      <c r="G72" s="13">
        <v>3</v>
      </c>
      <c r="H72" s="15"/>
      <c r="I72" s="14"/>
      <c r="J72" s="14"/>
    </row>
    <row r="73" spans="1:10" s="1" customFormat="1" ht="15.75">
      <c r="A73" s="6">
        <v>5</v>
      </c>
      <c r="B73" s="10" t="s">
        <v>17</v>
      </c>
      <c r="C73" s="13"/>
      <c r="D73" s="13"/>
      <c r="E73" s="13"/>
      <c r="F73" s="13" t="s">
        <v>15</v>
      </c>
      <c r="G73" s="13">
        <v>1.4</v>
      </c>
      <c r="H73" s="13"/>
      <c r="I73" s="14">
        <v>1900</v>
      </c>
      <c r="J73" s="14">
        <f>I73*G73</f>
        <v>2660</v>
      </c>
    </row>
    <row r="74" spans="1:10" s="1" customFormat="1" ht="15.75">
      <c r="A74" s="6">
        <v>6</v>
      </c>
      <c r="B74" s="9" t="s">
        <v>21</v>
      </c>
      <c r="C74" s="6"/>
      <c r="D74" s="6"/>
      <c r="E74" s="6"/>
      <c r="F74" s="13" t="s">
        <v>15</v>
      </c>
      <c r="G74" s="13">
        <v>87.5</v>
      </c>
      <c r="H74" s="15"/>
      <c r="I74" s="14">
        <v>270</v>
      </c>
      <c r="J74" s="14">
        <f>I74*G74</f>
        <v>23625</v>
      </c>
    </row>
    <row r="75" spans="1:10" s="1" customFormat="1" ht="15.75">
      <c r="A75" s="6">
        <v>7</v>
      </c>
      <c r="B75" s="9" t="s">
        <v>113</v>
      </c>
      <c r="C75" s="6"/>
      <c r="D75" s="6"/>
      <c r="E75" s="6"/>
      <c r="F75" s="13" t="s">
        <v>6</v>
      </c>
      <c r="G75" s="13">
        <v>6</v>
      </c>
      <c r="H75" s="15"/>
      <c r="I75" s="14">
        <v>180</v>
      </c>
      <c r="J75" s="14">
        <f>I75*G75</f>
        <v>1080</v>
      </c>
    </row>
    <row r="76" spans="1:10" s="1" customFormat="1" ht="15.75">
      <c r="A76" s="6"/>
      <c r="B76" s="34"/>
      <c r="C76" s="35"/>
      <c r="D76" s="35"/>
      <c r="E76" s="35"/>
      <c r="F76" s="36"/>
      <c r="G76" s="13"/>
      <c r="H76" s="15"/>
      <c r="I76" s="14"/>
      <c r="J76" s="14"/>
    </row>
    <row r="77" spans="1:10" s="4" customFormat="1" ht="15.75">
      <c r="A77" s="6"/>
      <c r="B77" s="43" t="s">
        <v>8</v>
      </c>
      <c r="C77" s="44"/>
      <c r="D77" s="44"/>
      <c r="E77" s="44"/>
      <c r="F77" s="45"/>
      <c r="G77" s="6"/>
      <c r="H77" s="13"/>
      <c r="I77" s="16"/>
      <c r="J77" s="16">
        <f>SUM(J9:J75)</f>
        <v>580139</v>
      </c>
    </row>
    <row r="78" spans="2:10" ht="15.75">
      <c r="B78" s="17"/>
      <c r="C78" s="17"/>
      <c r="D78" s="17"/>
      <c r="E78" s="17"/>
      <c r="F78" s="17" t="s">
        <v>13</v>
      </c>
      <c r="G78" s="17"/>
      <c r="H78" s="17"/>
      <c r="I78" s="18"/>
      <c r="J78" s="18">
        <f>J77*18/118</f>
        <v>88495.77966101695</v>
      </c>
    </row>
  </sheetData>
  <sheetProtection/>
  <mergeCells count="3">
    <mergeCell ref="C1:I1"/>
    <mergeCell ref="A2:I3"/>
    <mergeCell ref="B77:F77"/>
  </mergeCells>
  <printOptions/>
  <pageMargins left="0.7" right="0.7" top="0.75" bottom="0.75" header="0.3" footer="0.3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2016-07-16T14:32:08Z</dcterms:modified>
  <cp:category/>
  <cp:version/>
  <cp:contentType/>
  <cp:contentStatus/>
</cp:coreProperties>
</file>