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Xiaomi\Downloads\"/>
    </mc:Choice>
  </mc:AlternateContent>
  <xr:revisionPtr revIDLastSave="0" documentId="13_ncr:1_{F3A9D7F3-DCC5-4771-A8CE-AC111E60ADC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F68" i="1"/>
  <c r="F69" i="1" s="1"/>
  <c r="F38" i="1"/>
  <c r="F61" i="1"/>
  <c r="F60" i="1"/>
  <c r="F59" i="1"/>
  <c r="F58" i="1"/>
  <c r="F57" i="1"/>
  <c r="F56" i="1"/>
  <c r="F55" i="1"/>
  <c r="F54" i="1"/>
  <c r="F53" i="1"/>
  <c r="F52" i="1"/>
  <c r="F49" i="1"/>
  <c r="F48" i="1"/>
  <c r="F47" i="1"/>
  <c r="F22" i="1"/>
  <c r="F21" i="1"/>
  <c r="F20" i="1"/>
  <c r="F17" i="1"/>
  <c r="F16" i="1"/>
  <c r="F15" i="1"/>
  <c r="F67" i="1" l="1"/>
  <c r="F66" i="1"/>
  <c r="F65" i="1"/>
  <c r="F64" i="1"/>
  <c r="F63" i="1"/>
  <c r="F62" i="1"/>
  <c r="F51" i="1"/>
  <c r="F46" i="1"/>
  <c r="D45" i="1"/>
  <c r="F45" i="1" s="1"/>
  <c r="D44" i="1"/>
  <c r="F44" i="1" s="1"/>
  <c r="F43" i="1"/>
  <c r="F42" i="1"/>
  <c r="F41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19" i="1"/>
  <c r="F18" i="1"/>
  <c r="F14" i="1"/>
  <c r="D13" i="1"/>
  <c r="F13" i="1" s="1"/>
  <c r="F12" i="1"/>
  <c r="F11" i="1"/>
  <c r="F10" i="1"/>
  <c r="F9" i="1"/>
  <c r="A9" i="1"/>
  <c r="F39" i="1" l="1"/>
  <c r="F70" i="1" l="1"/>
</calcChain>
</file>

<file path=xl/sharedStrings.xml><?xml version="1.0" encoding="utf-8"?>
<sst xmlns="http://schemas.openxmlformats.org/spreadsheetml/2006/main" count="144" uniqueCount="77">
  <si>
    <t>Приложение к Договору №</t>
  </si>
  <si>
    <t>от "_____"_________2022г.</t>
  </si>
  <si>
    <t xml:space="preserve">Расчет стоимости работ по отделке санузлов в ДНТ Невзорово, ул. Веселая, д.33 </t>
  </si>
  <si>
    <t>№ п/п</t>
  </si>
  <si>
    <t>Наименование работ</t>
  </si>
  <si>
    <t>Ед. изм.</t>
  </si>
  <si>
    <t>К-во</t>
  </si>
  <si>
    <t>Цена за единицу</t>
  </si>
  <si>
    <t>Стоимость</t>
  </si>
  <si>
    <t>2 Этаж.</t>
  </si>
  <si>
    <t>Заделка проемов в междуэтажных перекрытиях мест прохода коммуникаций (20х30 см)</t>
  </si>
  <si>
    <t>шт</t>
  </si>
  <si>
    <t>Устройство цементно-песчаной стяжки (подиум под ванну) толщиной 100 мм с закладной под напольный смеситель.</t>
  </si>
  <si>
    <t>м2</t>
  </si>
  <si>
    <t>Устройство канализационного трапа в душевой кабине</t>
  </si>
  <si>
    <t>Устройство облицовки стен, ниш и коробов в местах прохода инженерных коммуникаций из влагостойкого  гипсокартона в 2 слоя толщ. 12 мм</t>
  </si>
  <si>
    <t>Устройство обмазочной гидроизоляции пола и стен за 2 раза (на высоту 20 см)</t>
  </si>
  <si>
    <t>Эпоксидная затирка швов пола</t>
  </si>
  <si>
    <t>Эпоксидная затирка швов стен</t>
  </si>
  <si>
    <t>м.п.</t>
  </si>
  <si>
    <t xml:space="preserve">Устройство вытяжной вентиляции с подключением вентилятора </t>
  </si>
  <si>
    <t>компл.</t>
  </si>
  <si>
    <t>Монтаж и подключение выключателя (вентилятор, освещение, светод.  лента)</t>
  </si>
  <si>
    <t>Монтаж светильников с устройством закладных</t>
  </si>
  <si>
    <t>Устройство светодиодной ленты в ванной</t>
  </si>
  <si>
    <t>Монтаж натяжного потолка</t>
  </si>
  <si>
    <t>Подключение подсветки зеркала</t>
  </si>
  <si>
    <t>Монтаж розетки для фена</t>
  </si>
  <si>
    <t>Монтаж напольного смесителя для ванной</t>
  </si>
  <si>
    <t>Монтаж ванной с подключением к канализации</t>
  </si>
  <si>
    <t>Монтаж комплекта смесителя для душа</t>
  </si>
  <si>
    <t>Монтаж смесителя для раковины</t>
  </si>
  <si>
    <t>Монтаж полотенцесушителя</t>
  </si>
  <si>
    <t>Монтаж унитаза на инсталляцию</t>
  </si>
  <si>
    <t>Итого 2 эт.</t>
  </si>
  <si>
    <t>1 Этаж</t>
  </si>
  <si>
    <t>Заделка проемов в междуэтажных перекрытиях мест прохода коммуникаций (20х30 см.)</t>
  </si>
  <si>
    <t>Устройство облицовки стен, ниш и коробов и мест прохода инженерных коммуникаций из влагостойкого  гипсокартона в 2 слоя толщ. 12 мм</t>
  </si>
  <si>
    <t>Устройство светодиодной ленты</t>
  </si>
  <si>
    <t>Монтаж двойного выключателя (освещение, вентилятор)</t>
  </si>
  <si>
    <t>Монтаж натяжного потолка 3.04 м2</t>
  </si>
  <si>
    <t xml:space="preserve">Монтаж унитаза </t>
  </si>
  <si>
    <t>Итого 1 эт.</t>
  </si>
  <si>
    <t>Всего 1 и 2 эт.</t>
  </si>
  <si>
    <t>Примечание:</t>
  </si>
  <si>
    <t>До начала работ Подрядчик производит самостоятельно обмеры и уточняет объемы работ.</t>
  </si>
  <si>
    <t>Цены за работу изменению не подлежат</t>
  </si>
  <si>
    <t>Оплата осуществляется за фактические выполненные работы по результатам обмеров</t>
  </si>
  <si>
    <t>Чистовые материалы закупает Заказчик</t>
  </si>
  <si>
    <t>Заказчик удерживает ____% гарантийных с кажной оплаты за выполненные работы и возвращает через 30 дней после окончания работ и подписания Акта о приемке работ</t>
  </si>
  <si>
    <t>Гарантийный срок на выполненные работы - 3 года с даты подписания Акта о приемке работ</t>
  </si>
  <si>
    <t>Подрядчик ежедневно производит уборку рабочих мест с укладкой мусора в мешки и выносом в указанное заказчиком место</t>
  </si>
  <si>
    <t>Срок выполнения работ ____день с даты заключения Договора</t>
  </si>
  <si>
    <t>Штрафные санкции за просрочку - 1% от стоимости работ за каждый день просрочки</t>
  </si>
  <si>
    <t>Штраф за оставление мусора - 500 руб. за каждый случай.</t>
  </si>
  <si>
    <t>м/пм2</t>
  </si>
  <si>
    <t>-</t>
  </si>
  <si>
    <t xml:space="preserve">Устройство оконных и дверных откосов из керамогранита </t>
  </si>
  <si>
    <t>Устройство дверных откосов из керамогранита</t>
  </si>
  <si>
    <t xml:space="preserve">                                                               м2</t>
  </si>
  <si>
    <t xml:space="preserve">Укладка керамогранитной плитки на пол </t>
  </si>
  <si>
    <t>Грунтовка пола под плитку</t>
  </si>
  <si>
    <t>Грунтовка стен под плитку</t>
  </si>
  <si>
    <t>Укладка керамогранитной плитки на стены</t>
  </si>
  <si>
    <t>Подрезка плитки стен, откосов под 45 гр (уточняется по факту)</t>
  </si>
  <si>
    <t>Вырезка отверстий в стенах под трубы, розетки, выключатели (уточняется по факту)</t>
  </si>
  <si>
    <t>Устройство цементно-песчаной стяжки до 100 мм</t>
  </si>
  <si>
    <t xml:space="preserve">Грунтовка поверхности и укладка керамогранитной плитки на пол </t>
  </si>
  <si>
    <t xml:space="preserve">Грунтовка поверхности и укладка керамогранитной плитки на стены </t>
  </si>
  <si>
    <r>
      <t xml:space="preserve">Подрезка плитки под 45 гр </t>
    </r>
    <r>
      <rPr>
        <sz val="12"/>
        <color rgb="FFFF0000"/>
        <rFont val="Times New Roman"/>
        <family val="1"/>
        <charset val="204"/>
      </rPr>
      <t>(объем уточняется по факту)</t>
    </r>
  </si>
  <si>
    <r>
      <t>Вырезка отверстий в полу под трубы</t>
    </r>
    <r>
      <rPr>
        <sz val="12"/>
        <color rgb="FFFF0000"/>
        <rFont val="Times New Roman"/>
        <family val="1"/>
        <charset val="204"/>
      </rPr>
      <t xml:space="preserve"> (при необходимости, объем уточняется по факту</t>
    </r>
    <r>
      <rPr>
        <sz val="12"/>
        <rFont val="Times New Roman"/>
        <family val="1"/>
        <charset val="204"/>
      </rPr>
      <t>)</t>
    </r>
  </si>
  <si>
    <r>
      <t xml:space="preserve">Вырезка отверстий в полу под трубы </t>
    </r>
    <r>
      <rPr>
        <sz val="12"/>
        <color rgb="FFFF0000"/>
        <rFont val="Times New Roman"/>
        <family val="1"/>
        <charset val="204"/>
      </rPr>
      <t>(при необходимости, объем уточняется по факту)</t>
    </r>
  </si>
  <si>
    <r>
      <t xml:space="preserve">Подрезка плитки стен, откосов под 45 гр </t>
    </r>
    <r>
      <rPr>
        <sz val="12"/>
        <color rgb="FFFF0000"/>
        <rFont val="Times New Roman"/>
        <family val="1"/>
        <charset val="204"/>
      </rPr>
      <t>(объем уточняется по факту)</t>
    </r>
  </si>
  <si>
    <r>
      <t xml:space="preserve">Вырезка отверстий в стенах под трубы, розетки, выключатели </t>
    </r>
    <r>
      <rPr>
        <sz val="12"/>
        <color rgb="FFFF0000"/>
        <rFont val="Times New Roman"/>
        <family val="1"/>
        <charset val="204"/>
      </rPr>
      <t>(объем уточняется по факту)</t>
    </r>
  </si>
  <si>
    <t xml:space="preserve">Единичные расценки  изменению не подлежат. Общая цена договора может изменяться при корректировке объемов работ. </t>
  </si>
  <si>
    <t>Черновые материалы согласовываются Заказчиком  и по согласованию могут закупаються Подрядчиком. Заказчик компенсирует затраты Подрядчику при предъявлении документов (кассовый чек)</t>
  </si>
  <si>
    <t>Устройство двери в комплекте (коробка, полотно, замки, доборы, наличники)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</si>
</sst>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scheme val="minor"/>
    </font>
    <font>
      <sz val="12"/>
      <color theme="1"/>
      <name val="Times New Roman"/>
    </font>
    <font>
      <sz val="11"/>
      <color theme="1"/>
      <name val="Times New Roman"/>
    </font>
    <font>
      <b/>
      <sz val="12"/>
      <color theme="1"/>
      <name val="Times New Roman"/>
    </font>
    <font>
      <b/>
      <sz val="11"/>
      <color theme="1"/>
      <name val="Times New Roman"/>
    </font>
    <font>
      <sz val="11"/>
      <color indexed="2"/>
      <name val="Times New Roman"/>
    </font>
    <font>
      <sz val="12"/>
      <color indexed="2"/>
      <name val="Times New Roman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2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/>
    <xf numFmtId="0" fontId="3" fillId="4" borderId="1" xfId="0" applyFont="1" applyFill="1" applyBorder="1"/>
    <xf numFmtId="0" fontId="5" fillId="0" borderId="1" xfId="0" applyFont="1" applyBorder="1"/>
    <xf numFmtId="0" fontId="4" fillId="4" borderId="1" xfId="0" applyFont="1" applyFill="1" applyBorder="1"/>
    <xf numFmtId="0" fontId="4" fillId="5" borderId="1" xfId="0" applyFont="1" applyFill="1" applyBorder="1"/>
    <xf numFmtId="0" fontId="6" fillId="0" borderId="0" xfId="0" applyFont="1"/>
    <xf numFmtId="0" fontId="2" fillId="0" borderId="1" xfId="0" applyFont="1" applyBorder="1" applyAlignment="1">
      <alignment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3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164" fontId="2" fillId="0" borderId="1" xfId="0" applyNumberFormat="1" applyFont="1" applyBorder="1"/>
    <xf numFmtId="0" fontId="10" fillId="3" borderId="1" xfId="0" applyFont="1" applyFill="1" applyBorder="1" applyAlignment="1">
      <alignment wrapText="1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4"/>
  <sheetViews>
    <sheetView tabSelected="1" topLeftCell="A41" zoomScaleNormal="100" workbookViewId="0">
      <selection activeCell="A10" sqref="A10:A70"/>
    </sheetView>
  </sheetViews>
  <sheetFormatPr defaultRowHeight="14.5" x14ac:dyDescent="0.35"/>
  <cols>
    <col min="1" max="1" width="4.453125" customWidth="1"/>
    <col min="2" max="2" width="42" customWidth="1"/>
    <col min="3" max="3" width="8.81640625" customWidth="1"/>
    <col min="4" max="4" width="6.81640625" customWidth="1"/>
    <col min="5" max="5" width="11.1796875" customWidth="1"/>
    <col min="6" max="6" width="13.08984375" customWidth="1"/>
  </cols>
  <sheetData>
    <row r="1" spans="1:6" ht="15.5" x14ac:dyDescent="0.35">
      <c r="D1" s="1" t="s">
        <v>0</v>
      </c>
      <c r="E1" s="2"/>
      <c r="F1" s="2"/>
    </row>
    <row r="2" spans="1:6" x14ac:dyDescent="0.35">
      <c r="D2" s="2" t="s">
        <v>1</v>
      </c>
      <c r="E2" s="2"/>
      <c r="F2" s="2"/>
    </row>
    <row r="3" spans="1:6" x14ac:dyDescent="0.35">
      <c r="D3" s="2"/>
      <c r="E3" s="2"/>
      <c r="F3" s="2"/>
    </row>
    <row r="4" spans="1:6" ht="21.5" customHeight="1" x14ac:dyDescent="0.35">
      <c r="A4" s="29" t="s">
        <v>2</v>
      </c>
      <c r="B4" s="29"/>
      <c r="C4" s="29"/>
      <c r="D4" s="29"/>
      <c r="E4" s="29"/>
      <c r="F4" s="29"/>
    </row>
    <row r="5" spans="1:6" x14ac:dyDescent="0.35">
      <c r="A5" s="2"/>
      <c r="B5" s="2"/>
      <c r="C5" s="2"/>
      <c r="D5" s="2"/>
      <c r="E5" s="2"/>
      <c r="F5" s="2"/>
    </row>
    <row r="6" spans="1:6" x14ac:dyDescent="0.35">
      <c r="A6" s="2"/>
      <c r="B6" s="2"/>
      <c r="C6" s="2"/>
      <c r="D6" s="2"/>
      <c r="E6" s="2"/>
      <c r="F6" s="2"/>
    </row>
    <row r="7" spans="1:6" ht="28.5" x14ac:dyDescent="0.35">
      <c r="A7" s="3" t="s">
        <v>3</v>
      </c>
      <c r="B7" s="4" t="s">
        <v>4</v>
      </c>
      <c r="C7" s="4" t="s">
        <v>5</v>
      </c>
      <c r="D7" s="4" t="s">
        <v>6</v>
      </c>
      <c r="E7" s="3" t="s">
        <v>7</v>
      </c>
      <c r="F7" s="3" t="s">
        <v>8</v>
      </c>
    </row>
    <row r="8" spans="1:6" ht="15.5" x14ac:dyDescent="0.35">
      <c r="A8" s="5">
        <v>1</v>
      </c>
      <c r="B8" s="6" t="s">
        <v>9</v>
      </c>
      <c r="C8" s="5"/>
      <c r="D8" s="5"/>
      <c r="E8" s="7"/>
      <c r="F8" s="7"/>
    </row>
    <row r="9" spans="1:6" ht="42.5" x14ac:dyDescent="0.35">
      <c r="A9" s="8">
        <f t="shared" ref="A9:A70" si="0">A8+1</f>
        <v>2</v>
      </c>
      <c r="B9" s="9" t="s">
        <v>10</v>
      </c>
      <c r="C9" s="8" t="s">
        <v>11</v>
      </c>
      <c r="D9" s="8">
        <v>1</v>
      </c>
      <c r="E9" s="9"/>
      <c r="F9" s="8">
        <f t="shared" ref="F9:F13" si="1">D9*E9</f>
        <v>0</v>
      </c>
    </row>
    <row r="10" spans="1:6" ht="42.5" x14ac:dyDescent="0.35">
      <c r="A10" s="8">
        <f t="shared" si="0"/>
        <v>3</v>
      </c>
      <c r="B10" s="9" t="s">
        <v>12</v>
      </c>
      <c r="C10" s="8" t="s">
        <v>13</v>
      </c>
      <c r="D10" s="8">
        <v>4.0999999999999996</v>
      </c>
      <c r="E10" s="9"/>
      <c r="F10" s="8">
        <f t="shared" si="1"/>
        <v>0</v>
      </c>
    </row>
    <row r="11" spans="1:6" ht="28.5" x14ac:dyDescent="0.35">
      <c r="A11" s="8">
        <f t="shared" si="0"/>
        <v>4</v>
      </c>
      <c r="B11" s="10" t="s">
        <v>14</v>
      </c>
      <c r="C11" s="11" t="s">
        <v>11</v>
      </c>
      <c r="D11" s="11">
        <v>1</v>
      </c>
      <c r="E11" s="11"/>
      <c r="F11" s="11">
        <f>D11*E11</f>
        <v>0</v>
      </c>
    </row>
    <row r="12" spans="1:6" ht="56.5" x14ac:dyDescent="0.35">
      <c r="A12" s="8">
        <f t="shared" si="0"/>
        <v>5</v>
      </c>
      <c r="B12" s="9" t="s">
        <v>15</v>
      </c>
      <c r="C12" s="21" t="s">
        <v>59</v>
      </c>
      <c r="D12" s="8">
        <v>8.0299999999999994</v>
      </c>
      <c r="E12" s="9"/>
      <c r="F12" s="8">
        <f t="shared" si="1"/>
        <v>0</v>
      </c>
    </row>
    <row r="13" spans="1:6" ht="34" customHeight="1" x14ac:dyDescent="0.35">
      <c r="A13" s="8">
        <f t="shared" si="0"/>
        <v>6</v>
      </c>
      <c r="B13" s="9" t="s">
        <v>16</v>
      </c>
      <c r="C13" s="8" t="s">
        <v>13</v>
      </c>
      <c r="D13" s="8">
        <f>(8.2*0.2)+8.08</f>
        <v>9.7200000000000006</v>
      </c>
      <c r="E13" s="9"/>
      <c r="F13" s="8">
        <f t="shared" si="1"/>
        <v>0</v>
      </c>
    </row>
    <row r="14" spans="1:6" x14ac:dyDescent="0.35">
      <c r="A14" s="8">
        <f t="shared" si="0"/>
        <v>7</v>
      </c>
      <c r="B14" s="18" t="s">
        <v>60</v>
      </c>
      <c r="C14" s="8" t="s">
        <v>13</v>
      </c>
      <c r="D14" s="8">
        <v>8.08</v>
      </c>
      <c r="E14" s="8"/>
      <c r="F14" s="8">
        <f t="shared" ref="F14:F38" si="2">D14*E14</f>
        <v>0</v>
      </c>
    </row>
    <row r="15" spans="1:6" ht="15.5" x14ac:dyDescent="0.35">
      <c r="A15" s="8">
        <f t="shared" si="0"/>
        <v>8</v>
      </c>
      <c r="B15" s="24" t="s">
        <v>61</v>
      </c>
      <c r="C15" s="19" t="s">
        <v>13</v>
      </c>
      <c r="D15" s="8">
        <v>8.08</v>
      </c>
      <c r="E15" s="8"/>
      <c r="F15" s="8">
        <f t="shared" si="2"/>
        <v>0</v>
      </c>
    </row>
    <row r="16" spans="1:6" ht="31" x14ac:dyDescent="0.35">
      <c r="A16" s="8">
        <f t="shared" si="0"/>
        <v>9</v>
      </c>
      <c r="B16" s="24" t="s">
        <v>69</v>
      </c>
      <c r="C16" s="19" t="s">
        <v>19</v>
      </c>
      <c r="D16" s="8">
        <v>2</v>
      </c>
      <c r="E16" s="8"/>
      <c r="F16" s="8">
        <f t="shared" si="2"/>
        <v>0</v>
      </c>
    </row>
    <row r="17" spans="1:6" ht="46.5" x14ac:dyDescent="0.35">
      <c r="A17" s="8">
        <f t="shared" si="0"/>
        <v>10</v>
      </c>
      <c r="B17" s="24" t="s">
        <v>70</v>
      </c>
      <c r="C17" s="19" t="s">
        <v>11</v>
      </c>
      <c r="D17" s="22">
        <v>1</v>
      </c>
      <c r="E17" s="8"/>
      <c r="F17" s="8">
        <f t="shared" si="2"/>
        <v>0</v>
      </c>
    </row>
    <row r="18" spans="1:6" x14ac:dyDescent="0.35">
      <c r="A18" s="8">
        <f t="shared" si="0"/>
        <v>11</v>
      </c>
      <c r="B18" s="9" t="s">
        <v>17</v>
      </c>
      <c r="C18" s="8" t="s">
        <v>13</v>
      </c>
      <c r="D18" s="8">
        <v>8.08</v>
      </c>
      <c r="E18" s="8"/>
      <c r="F18" s="8">
        <f t="shared" si="2"/>
        <v>0</v>
      </c>
    </row>
    <row r="19" spans="1:6" x14ac:dyDescent="0.35">
      <c r="A19" s="8">
        <f t="shared" si="0"/>
        <v>12</v>
      </c>
      <c r="B19" s="18" t="s">
        <v>63</v>
      </c>
      <c r="C19" s="8" t="s">
        <v>13</v>
      </c>
      <c r="D19" s="8">
        <v>32.840000000000003</v>
      </c>
      <c r="E19" s="8"/>
      <c r="F19" s="8">
        <f t="shared" si="2"/>
        <v>0</v>
      </c>
    </row>
    <row r="20" spans="1:6" ht="15.5" x14ac:dyDescent="0.35">
      <c r="A20" s="8">
        <f t="shared" si="0"/>
        <v>13</v>
      </c>
      <c r="B20" s="24" t="s">
        <v>62</v>
      </c>
      <c r="C20" s="25" t="s">
        <v>13</v>
      </c>
      <c r="D20" s="25">
        <v>32.840000000000003</v>
      </c>
      <c r="E20" s="25"/>
      <c r="F20" s="25">
        <f t="shared" si="2"/>
        <v>0</v>
      </c>
    </row>
    <row r="21" spans="1:6" ht="31" x14ac:dyDescent="0.35">
      <c r="A21" s="8">
        <f t="shared" si="0"/>
        <v>14</v>
      </c>
      <c r="B21" s="24" t="s">
        <v>64</v>
      </c>
      <c r="C21" s="25" t="s">
        <v>19</v>
      </c>
      <c r="D21" s="25">
        <v>12</v>
      </c>
      <c r="E21" s="25"/>
      <c r="F21" s="25">
        <f t="shared" si="2"/>
        <v>0</v>
      </c>
    </row>
    <row r="22" spans="1:6" ht="46.5" x14ac:dyDescent="0.35">
      <c r="A22" s="8">
        <f t="shared" si="0"/>
        <v>15</v>
      </c>
      <c r="B22" s="24" t="s">
        <v>65</v>
      </c>
      <c r="C22" s="25" t="s">
        <v>11</v>
      </c>
      <c r="D22" s="25">
        <v>1</v>
      </c>
      <c r="E22" s="25"/>
      <c r="F22" s="25">
        <f t="shared" si="2"/>
        <v>0</v>
      </c>
    </row>
    <row r="23" spans="1:6" x14ac:dyDescent="0.35">
      <c r="A23" s="8">
        <f t="shared" si="0"/>
        <v>16</v>
      </c>
      <c r="B23" s="8" t="s">
        <v>18</v>
      </c>
      <c r="C23" s="8" t="s">
        <v>13</v>
      </c>
      <c r="D23" s="8">
        <v>32.840000000000003</v>
      </c>
      <c r="E23" s="8"/>
      <c r="F23" s="8">
        <f t="shared" si="2"/>
        <v>0</v>
      </c>
    </row>
    <row r="24" spans="1:6" ht="28.5" x14ac:dyDescent="0.35">
      <c r="A24" s="8">
        <f t="shared" si="0"/>
        <v>17</v>
      </c>
      <c r="B24" s="18" t="s">
        <v>57</v>
      </c>
      <c r="C24" s="17" t="s">
        <v>55</v>
      </c>
      <c r="D24" s="8">
        <v>14.46</v>
      </c>
      <c r="E24" s="8"/>
      <c r="F24" s="8">
        <f t="shared" si="2"/>
        <v>0</v>
      </c>
    </row>
    <row r="25" spans="1:6" ht="28.5" x14ac:dyDescent="0.35">
      <c r="A25" s="8">
        <f t="shared" si="0"/>
        <v>18</v>
      </c>
      <c r="B25" s="9" t="s">
        <v>20</v>
      </c>
      <c r="C25" s="8" t="s">
        <v>21</v>
      </c>
      <c r="D25" s="8">
        <v>1</v>
      </c>
      <c r="E25" s="8"/>
      <c r="F25" s="8">
        <f t="shared" si="2"/>
        <v>0</v>
      </c>
    </row>
    <row r="26" spans="1:6" ht="28.5" x14ac:dyDescent="0.35">
      <c r="A26" s="8">
        <f t="shared" si="0"/>
        <v>19</v>
      </c>
      <c r="B26" s="9" t="s">
        <v>22</v>
      </c>
      <c r="C26" s="8" t="s">
        <v>11</v>
      </c>
      <c r="D26" s="8">
        <v>2</v>
      </c>
      <c r="E26" s="8"/>
      <c r="F26" s="8">
        <f t="shared" si="2"/>
        <v>0</v>
      </c>
    </row>
    <row r="27" spans="1:6" ht="28.5" x14ac:dyDescent="0.35">
      <c r="A27" s="8">
        <f t="shared" si="0"/>
        <v>20</v>
      </c>
      <c r="B27" s="9" t="s">
        <v>23</v>
      </c>
      <c r="C27" s="8" t="s">
        <v>11</v>
      </c>
      <c r="D27" s="8">
        <v>8</v>
      </c>
      <c r="E27" s="8"/>
      <c r="F27" s="8">
        <f t="shared" si="2"/>
        <v>0</v>
      </c>
    </row>
    <row r="28" spans="1:6" x14ac:dyDescent="0.35">
      <c r="A28" s="8">
        <f t="shared" si="0"/>
        <v>21</v>
      </c>
      <c r="B28" s="9" t="s">
        <v>24</v>
      </c>
      <c r="C28" s="8" t="s">
        <v>19</v>
      </c>
      <c r="D28" s="8">
        <v>2.9</v>
      </c>
      <c r="E28" s="8"/>
      <c r="F28" s="8">
        <f t="shared" si="2"/>
        <v>0</v>
      </c>
    </row>
    <row r="29" spans="1:6" x14ac:dyDescent="0.35">
      <c r="A29" s="8">
        <f t="shared" si="0"/>
        <v>22</v>
      </c>
      <c r="B29" s="9" t="s">
        <v>25</v>
      </c>
      <c r="C29" s="8" t="s">
        <v>13</v>
      </c>
      <c r="D29" s="8">
        <v>8.08</v>
      </c>
      <c r="E29" s="8"/>
      <c r="F29" s="8">
        <f t="shared" si="2"/>
        <v>0</v>
      </c>
    </row>
    <row r="30" spans="1:6" x14ac:dyDescent="0.35">
      <c r="A30" s="8">
        <f t="shared" si="0"/>
        <v>23</v>
      </c>
      <c r="B30" s="8" t="s">
        <v>26</v>
      </c>
      <c r="C30" s="8" t="s">
        <v>21</v>
      </c>
      <c r="D30" s="8">
        <v>1</v>
      </c>
      <c r="E30" s="8"/>
      <c r="F30" s="8">
        <f t="shared" si="2"/>
        <v>0</v>
      </c>
    </row>
    <row r="31" spans="1:6" x14ac:dyDescent="0.35">
      <c r="A31" s="8">
        <f t="shared" si="0"/>
        <v>24</v>
      </c>
      <c r="B31" s="8" t="s">
        <v>27</v>
      </c>
      <c r="C31" s="8" t="s">
        <v>11</v>
      </c>
      <c r="D31" s="8">
        <v>2</v>
      </c>
      <c r="E31" s="8"/>
      <c r="F31" s="8">
        <f t="shared" si="2"/>
        <v>0</v>
      </c>
    </row>
    <row r="32" spans="1:6" x14ac:dyDescent="0.35">
      <c r="A32" s="8">
        <f t="shared" si="0"/>
        <v>25</v>
      </c>
      <c r="B32" s="9" t="s">
        <v>28</v>
      </c>
      <c r="C32" s="8" t="s">
        <v>11</v>
      </c>
      <c r="D32" s="8">
        <v>1</v>
      </c>
      <c r="E32" s="8"/>
      <c r="F32" s="8">
        <f t="shared" si="2"/>
        <v>0</v>
      </c>
    </row>
    <row r="33" spans="1:6" ht="28.5" x14ac:dyDescent="0.35">
      <c r="A33" s="8">
        <f t="shared" si="0"/>
        <v>26</v>
      </c>
      <c r="B33" s="9" t="s">
        <v>29</v>
      </c>
      <c r="C33" s="8" t="s">
        <v>11</v>
      </c>
      <c r="D33" s="8">
        <v>1</v>
      </c>
      <c r="E33" s="8"/>
      <c r="F33" s="8">
        <f t="shared" si="2"/>
        <v>0</v>
      </c>
    </row>
    <row r="34" spans="1:6" x14ac:dyDescent="0.35">
      <c r="A34" s="8">
        <f t="shared" si="0"/>
        <v>27</v>
      </c>
      <c r="B34" s="9" t="s">
        <v>30</v>
      </c>
      <c r="C34" s="8" t="s">
        <v>11</v>
      </c>
      <c r="D34" s="8">
        <v>1</v>
      </c>
      <c r="E34" s="8"/>
      <c r="F34" s="8">
        <f t="shared" si="2"/>
        <v>0</v>
      </c>
    </row>
    <row r="35" spans="1:6" x14ac:dyDescent="0.35">
      <c r="A35" s="8">
        <f t="shared" si="0"/>
        <v>28</v>
      </c>
      <c r="B35" s="9" t="s">
        <v>31</v>
      </c>
      <c r="C35" s="8" t="s">
        <v>11</v>
      </c>
      <c r="D35" s="8">
        <v>1</v>
      </c>
      <c r="E35" s="8"/>
      <c r="F35" s="8">
        <f t="shared" si="2"/>
        <v>0</v>
      </c>
    </row>
    <row r="36" spans="1:6" x14ac:dyDescent="0.35">
      <c r="A36" s="8">
        <f t="shared" si="0"/>
        <v>29</v>
      </c>
      <c r="B36" s="8" t="s">
        <v>32</v>
      </c>
      <c r="C36" s="8" t="s">
        <v>11</v>
      </c>
      <c r="D36" s="8">
        <v>2</v>
      </c>
      <c r="E36" s="11"/>
      <c r="F36" s="8">
        <f t="shared" si="2"/>
        <v>0</v>
      </c>
    </row>
    <row r="37" spans="1:6" x14ac:dyDescent="0.35">
      <c r="A37" s="8">
        <f t="shared" si="0"/>
        <v>30</v>
      </c>
      <c r="B37" s="8" t="s">
        <v>33</v>
      </c>
      <c r="C37" s="8" t="s">
        <v>11</v>
      </c>
      <c r="D37" s="8">
        <v>1</v>
      </c>
      <c r="E37" s="8"/>
      <c r="F37" s="8">
        <f t="shared" si="2"/>
        <v>0</v>
      </c>
    </row>
    <row r="38" spans="1:6" ht="28.5" x14ac:dyDescent="0.35">
      <c r="A38" s="8">
        <f t="shared" si="0"/>
        <v>31</v>
      </c>
      <c r="B38" s="9" t="s">
        <v>76</v>
      </c>
      <c r="C38" s="19" t="s">
        <v>11</v>
      </c>
      <c r="D38" s="8">
        <v>1</v>
      </c>
      <c r="E38" s="8"/>
      <c r="F38" s="8">
        <f t="shared" si="2"/>
        <v>0</v>
      </c>
    </row>
    <row r="39" spans="1:6" ht="15.5" x14ac:dyDescent="0.35">
      <c r="A39" s="8">
        <f t="shared" si="0"/>
        <v>32</v>
      </c>
      <c r="B39" s="6" t="s">
        <v>34</v>
      </c>
      <c r="C39" s="6"/>
      <c r="D39" s="6"/>
      <c r="E39" s="6"/>
      <c r="F39" s="6">
        <f>SUM(F9:F38)</f>
        <v>0</v>
      </c>
    </row>
    <row r="40" spans="1:6" ht="15.5" x14ac:dyDescent="0.35">
      <c r="A40" s="8">
        <f t="shared" si="0"/>
        <v>33</v>
      </c>
      <c r="B40" s="12" t="s">
        <v>35</v>
      </c>
      <c r="C40" s="12"/>
      <c r="D40" s="12"/>
      <c r="E40" s="12"/>
      <c r="F40" s="12"/>
    </row>
    <row r="41" spans="1:6" ht="42.5" x14ac:dyDescent="0.35">
      <c r="A41" s="8">
        <f t="shared" si="0"/>
        <v>34</v>
      </c>
      <c r="B41" s="9" t="s">
        <v>36</v>
      </c>
      <c r="C41" s="8" t="s">
        <v>11</v>
      </c>
      <c r="D41" s="8">
        <v>1</v>
      </c>
      <c r="E41" s="9"/>
      <c r="F41" s="8">
        <f t="shared" ref="F41:F68" si="3">D41*E41</f>
        <v>0</v>
      </c>
    </row>
    <row r="42" spans="1:6" ht="28.5" x14ac:dyDescent="0.35">
      <c r="A42" s="8">
        <f t="shared" si="0"/>
        <v>35</v>
      </c>
      <c r="B42" s="10" t="s">
        <v>14</v>
      </c>
      <c r="C42" s="11" t="s">
        <v>11</v>
      </c>
      <c r="D42" s="11">
        <v>1</v>
      </c>
      <c r="E42" s="11"/>
      <c r="F42" s="11">
        <f t="shared" si="3"/>
        <v>0</v>
      </c>
    </row>
    <row r="43" spans="1:6" ht="28.5" x14ac:dyDescent="0.35">
      <c r="A43" s="8">
        <f t="shared" si="0"/>
        <v>36</v>
      </c>
      <c r="B43" s="20" t="s">
        <v>66</v>
      </c>
      <c r="C43" s="11" t="s">
        <v>13</v>
      </c>
      <c r="D43" s="11">
        <v>0.5</v>
      </c>
      <c r="E43" s="11"/>
      <c r="F43" s="11">
        <f t="shared" si="3"/>
        <v>0</v>
      </c>
    </row>
    <row r="44" spans="1:6" ht="56.5" x14ac:dyDescent="0.35">
      <c r="A44" s="8">
        <f t="shared" si="0"/>
        <v>37</v>
      </c>
      <c r="B44" s="9" t="s">
        <v>37</v>
      </c>
      <c r="C44" s="22" t="s">
        <v>13</v>
      </c>
      <c r="D44" s="23">
        <f>1.8*2.87</f>
        <v>5.1660000000000004</v>
      </c>
      <c r="E44" s="9"/>
      <c r="F44" s="8">
        <f t="shared" si="3"/>
        <v>0</v>
      </c>
    </row>
    <row r="45" spans="1:6" ht="28.5" x14ac:dyDescent="0.35">
      <c r="A45" s="8">
        <f t="shared" si="0"/>
        <v>38</v>
      </c>
      <c r="B45" s="9" t="s">
        <v>16</v>
      </c>
      <c r="C45" s="8" t="s">
        <v>13</v>
      </c>
      <c r="D45" s="23">
        <f>(7.77*0.2)+3.04</f>
        <v>4.5940000000000003</v>
      </c>
      <c r="E45" s="9"/>
      <c r="F45" s="8">
        <f t="shared" si="3"/>
        <v>0</v>
      </c>
    </row>
    <row r="46" spans="1:6" ht="28.5" x14ac:dyDescent="0.35">
      <c r="A46" s="8">
        <f t="shared" si="0"/>
        <v>39</v>
      </c>
      <c r="B46" s="18" t="s">
        <v>67</v>
      </c>
      <c r="C46" s="8" t="s">
        <v>13</v>
      </c>
      <c r="D46" s="23">
        <v>3.04</v>
      </c>
      <c r="E46" s="8"/>
      <c r="F46" s="8">
        <f t="shared" si="3"/>
        <v>0</v>
      </c>
    </row>
    <row r="47" spans="1:6" ht="15.5" x14ac:dyDescent="0.35">
      <c r="A47" s="8">
        <f t="shared" si="0"/>
        <v>40</v>
      </c>
      <c r="B47" s="24" t="s">
        <v>61</v>
      </c>
      <c r="C47" s="19" t="s">
        <v>13</v>
      </c>
      <c r="D47" s="23">
        <v>3.04</v>
      </c>
      <c r="E47" s="8"/>
      <c r="F47" s="8">
        <f t="shared" si="3"/>
        <v>0</v>
      </c>
    </row>
    <row r="48" spans="1:6" ht="31" x14ac:dyDescent="0.35">
      <c r="A48" s="8">
        <f t="shared" si="0"/>
        <v>41</v>
      </c>
      <c r="B48" s="24" t="s">
        <v>69</v>
      </c>
      <c r="C48" s="19" t="s">
        <v>19</v>
      </c>
      <c r="D48" s="8">
        <v>1</v>
      </c>
      <c r="E48" s="8"/>
      <c r="F48" s="8">
        <f t="shared" si="3"/>
        <v>0</v>
      </c>
    </row>
    <row r="49" spans="1:6" ht="46.5" x14ac:dyDescent="0.35">
      <c r="A49" s="8">
        <f t="shared" si="0"/>
        <v>42</v>
      </c>
      <c r="B49" s="24" t="s">
        <v>71</v>
      </c>
      <c r="C49" s="19" t="s">
        <v>11</v>
      </c>
      <c r="D49" s="22">
        <v>1</v>
      </c>
      <c r="E49" s="8"/>
      <c r="F49" s="8">
        <f t="shared" si="3"/>
        <v>0</v>
      </c>
    </row>
    <row r="50" spans="1:6" x14ac:dyDescent="0.35">
      <c r="A50" s="8">
        <f t="shared" si="0"/>
        <v>43</v>
      </c>
      <c r="B50" s="26" t="s">
        <v>17</v>
      </c>
      <c r="C50" s="8" t="s">
        <v>13</v>
      </c>
      <c r="D50" s="23">
        <v>3.04</v>
      </c>
      <c r="E50" s="19"/>
      <c r="F50" s="19" t="s">
        <v>56</v>
      </c>
    </row>
    <row r="51" spans="1:6" ht="28.5" x14ac:dyDescent="0.35">
      <c r="A51" s="8">
        <f t="shared" si="0"/>
        <v>44</v>
      </c>
      <c r="B51" s="26" t="s">
        <v>68</v>
      </c>
      <c r="C51" s="8" t="s">
        <v>13</v>
      </c>
      <c r="D51" s="23">
        <v>17.829999999999998</v>
      </c>
      <c r="E51" s="8"/>
      <c r="F51" s="8">
        <f t="shared" si="3"/>
        <v>0</v>
      </c>
    </row>
    <row r="52" spans="1:6" ht="15.5" x14ac:dyDescent="0.35">
      <c r="A52" s="8">
        <f t="shared" si="0"/>
        <v>45</v>
      </c>
      <c r="B52" s="24" t="s">
        <v>62</v>
      </c>
      <c r="C52" s="19" t="s">
        <v>13</v>
      </c>
      <c r="D52" s="23">
        <v>17.829999999999998</v>
      </c>
      <c r="E52" s="8"/>
      <c r="F52" s="8">
        <f t="shared" si="3"/>
        <v>0</v>
      </c>
    </row>
    <row r="53" spans="1:6" ht="31" x14ac:dyDescent="0.35">
      <c r="A53" s="8">
        <f t="shared" si="0"/>
        <v>46</v>
      </c>
      <c r="B53" s="24" t="s">
        <v>72</v>
      </c>
      <c r="C53" s="19" t="s">
        <v>19</v>
      </c>
      <c r="D53" s="8">
        <v>8</v>
      </c>
      <c r="E53" s="8"/>
      <c r="F53" s="8">
        <f t="shared" si="3"/>
        <v>0</v>
      </c>
    </row>
    <row r="54" spans="1:6" ht="46.5" x14ac:dyDescent="0.35">
      <c r="A54" s="8">
        <f t="shared" si="0"/>
        <v>47</v>
      </c>
      <c r="B54" s="24" t="s">
        <v>73</v>
      </c>
      <c r="C54" s="19" t="s">
        <v>11</v>
      </c>
      <c r="D54" s="22">
        <v>1</v>
      </c>
      <c r="E54" s="8"/>
      <c r="F54" s="8">
        <f t="shared" si="3"/>
        <v>0</v>
      </c>
    </row>
    <row r="55" spans="1:6" x14ac:dyDescent="0.35">
      <c r="A55" s="8">
        <f t="shared" si="0"/>
        <v>48</v>
      </c>
      <c r="B55" s="25" t="s">
        <v>18</v>
      </c>
      <c r="C55" s="8" t="s">
        <v>13</v>
      </c>
      <c r="D55" s="23">
        <v>17.829999999999998</v>
      </c>
      <c r="E55" s="19"/>
      <c r="F55" s="8">
        <f t="shared" si="3"/>
        <v>0</v>
      </c>
    </row>
    <row r="56" spans="1:6" ht="28.5" x14ac:dyDescent="0.35">
      <c r="A56" s="8">
        <f t="shared" si="0"/>
        <v>49</v>
      </c>
      <c r="B56" s="26" t="s">
        <v>20</v>
      </c>
      <c r="C56" s="8" t="s">
        <v>21</v>
      </c>
      <c r="D56" s="8">
        <v>1</v>
      </c>
      <c r="E56" s="8"/>
      <c r="F56" s="8">
        <f t="shared" si="3"/>
        <v>0</v>
      </c>
    </row>
    <row r="57" spans="1:6" ht="28.5" x14ac:dyDescent="0.35">
      <c r="A57" s="8">
        <f t="shared" si="0"/>
        <v>50</v>
      </c>
      <c r="B57" s="9" t="s">
        <v>23</v>
      </c>
      <c r="C57" s="8" t="s">
        <v>11</v>
      </c>
      <c r="D57" s="8">
        <v>3</v>
      </c>
      <c r="E57" s="19"/>
      <c r="F57" s="8">
        <f t="shared" si="3"/>
        <v>0</v>
      </c>
    </row>
    <row r="58" spans="1:6" x14ac:dyDescent="0.35">
      <c r="A58" s="8">
        <f t="shared" si="0"/>
        <v>51</v>
      </c>
      <c r="B58" s="9" t="s">
        <v>38</v>
      </c>
      <c r="C58" s="8" t="s">
        <v>19</v>
      </c>
      <c r="D58" s="8">
        <v>0.9</v>
      </c>
      <c r="E58" s="19"/>
      <c r="F58" s="8">
        <f t="shared" si="3"/>
        <v>0</v>
      </c>
    </row>
    <row r="59" spans="1:6" x14ac:dyDescent="0.35">
      <c r="A59" s="8">
        <f t="shared" si="0"/>
        <v>52</v>
      </c>
      <c r="B59" s="9" t="s">
        <v>27</v>
      </c>
      <c r="C59" s="8" t="s">
        <v>11</v>
      </c>
      <c r="D59" s="8">
        <v>1</v>
      </c>
      <c r="E59" s="8"/>
      <c r="F59" s="8">
        <f t="shared" si="3"/>
        <v>0</v>
      </c>
    </row>
    <row r="60" spans="1:6" ht="28.5" x14ac:dyDescent="0.35">
      <c r="A60" s="8">
        <f t="shared" si="0"/>
        <v>53</v>
      </c>
      <c r="B60" s="9" t="s">
        <v>39</v>
      </c>
      <c r="C60" s="8" t="s">
        <v>11</v>
      </c>
      <c r="D60" s="8">
        <v>1</v>
      </c>
      <c r="E60" s="8"/>
      <c r="F60" s="8">
        <f t="shared" si="3"/>
        <v>0</v>
      </c>
    </row>
    <row r="61" spans="1:6" x14ac:dyDescent="0.35">
      <c r="A61" s="8">
        <f t="shared" si="0"/>
        <v>54</v>
      </c>
      <c r="B61" s="9" t="s">
        <v>40</v>
      </c>
      <c r="C61" s="8" t="s">
        <v>13</v>
      </c>
      <c r="D61" s="8">
        <v>3.04</v>
      </c>
      <c r="E61" s="19"/>
      <c r="F61" s="8">
        <f t="shared" si="3"/>
        <v>0</v>
      </c>
    </row>
    <row r="62" spans="1:6" x14ac:dyDescent="0.35">
      <c r="A62" s="8">
        <f t="shared" si="0"/>
        <v>55</v>
      </c>
      <c r="B62" s="8" t="s">
        <v>26</v>
      </c>
      <c r="C62" s="8" t="s">
        <v>21</v>
      </c>
      <c r="D62" s="8">
        <v>1</v>
      </c>
      <c r="E62" s="8"/>
      <c r="F62" s="8">
        <f t="shared" si="3"/>
        <v>0</v>
      </c>
    </row>
    <row r="63" spans="1:6" x14ac:dyDescent="0.35">
      <c r="A63" s="8">
        <f t="shared" si="0"/>
        <v>56</v>
      </c>
      <c r="B63" s="9" t="s">
        <v>30</v>
      </c>
      <c r="C63" s="8" t="s">
        <v>11</v>
      </c>
      <c r="D63" s="8">
        <v>1</v>
      </c>
      <c r="E63" s="8"/>
      <c r="F63" s="8">
        <f t="shared" si="3"/>
        <v>0</v>
      </c>
    </row>
    <row r="64" spans="1:6" x14ac:dyDescent="0.35">
      <c r="A64" s="8">
        <f t="shared" si="0"/>
        <v>57</v>
      </c>
      <c r="B64" s="9" t="s">
        <v>31</v>
      </c>
      <c r="C64" s="8" t="s">
        <v>11</v>
      </c>
      <c r="D64" s="8">
        <v>1</v>
      </c>
      <c r="E64" s="8"/>
      <c r="F64" s="8">
        <f t="shared" si="3"/>
        <v>0</v>
      </c>
    </row>
    <row r="65" spans="1:6" x14ac:dyDescent="0.35">
      <c r="A65" s="8">
        <f t="shared" si="0"/>
        <v>58</v>
      </c>
      <c r="B65" s="8" t="s">
        <v>32</v>
      </c>
      <c r="C65" s="8" t="s">
        <v>11</v>
      </c>
      <c r="D65" s="8">
        <v>1</v>
      </c>
      <c r="E65" s="13"/>
      <c r="F65" s="8">
        <f t="shared" si="3"/>
        <v>0</v>
      </c>
    </row>
    <row r="66" spans="1:6" x14ac:dyDescent="0.35">
      <c r="A66" s="8">
        <f t="shared" si="0"/>
        <v>59</v>
      </c>
      <c r="B66" s="8" t="s">
        <v>41</v>
      </c>
      <c r="C66" s="8" t="s">
        <v>11</v>
      </c>
      <c r="D66" s="8">
        <v>1</v>
      </c>
      <c r="E66" s="8"/>
      <c r="F66" s="8">
        <f t="shared" si="3"/>
        <v>0</v>
      </c>
    </row>
    <row r="67" spans="1:6" ht="19" customHeight="1" x14ac:dyDescent="0.35">
      <c r="A67" s="8">
        <f t="shared" si="0"/>
        <v>60</v>
      </c>
      <c r="B67" s="20" t="s">
        <v>58</v>
      </c>
      <c r="C67" s="11" t="s">
        <v>19</v>
      </c>
      <c r="D67" s="11">
        <v>4.9000000000000004</v>
      </c>
      <c r="E67" s="11"/>
      <c r="F67" s="11">
        <f t="shared" si="3"/>
        <v>0</v>
      </c>
    </row>
    <row r="68" spans="1:6" ht="30" customHeight="1" x14ac:dyDescent="0.35">
      <c r="A68" s="8">
        <f t="shared" si="0"/>
        <v>61</v>
      </c>
      <c r="B68" s="9" t="s">
        <v>76</v>
      </c>
      <c r="C68" s="19" t="s">
        <v>11</v>
      </c>
      <c r="D68" s="8">
        <v>1</v>
      </c>
      <c r="E68" s="8"/>
      <c r="F68" s="8">
        <f t="shared" si="3"/>
        <v>0</v>
      </c>
    </row>
    <row r="69" spans="1:6" x14ac:dyDescent="0.35">
      <c r="A69" s="8">
        <f t="shared" si="0"/>
        <v>62</v>
      </c>
      <c r="B69" s="14" t="s">
        <v>42</v>
      </c>
      <c r="C69" s="14"/>
      <c r="D69" s="14"/>
      <c r="E69" s="14"/>
      <c r="F69" s="14">
        <f>SUM(F41:F68)</f>
        <v>0</v>
      </c>
    </row>
    <row r="70" spans="1:6" x14ac:dyDescent="0.35">
      <c r="A70" s="8">
        <f t="shared" si="0"/>
        <v>63</v>
      </c>
      <c r="B70" s="15" t="s">
        <v>43</v>
      </c>
      <c r="C70" s="15"/>
      <c r="D70" s="15"/>
      <c r="E70" s="15"/>
      <c r="F70" s="15">
        <f>F39+F69</f>
        <v>0</v>
      </c>
    </row>
    <row r="72" spans="1:6" ht="15.5" x14ac:dyDescent="0.35">
      <c r="B72" s="16" t="s">
        <v>44</v>
      </c>
      <c r="C72" s="16"/>
      <c r="D72" s="16"/>
      <c r="E72" s="16"/>
      <c r="F72" s="16"/>
    </row>
    <row r="73" spans="1:6" ht="15.5" x14ac:dyDescent="0.35">
      <c r="B73" s="27" t="s">
        <v>45</v>
      </c>
      <c r="C73" s="27"/>
      <c r="D73" s="27"/>
      <c r="E73" s="27"/>
      <c r="F73" s="27"/>
    </row>
    <row r="74" spans="1:6" ht="29" customHeight="1" x14ac:dyDescent="0.35">
      <c r="B74" s="28" t="s">
        <v>74</v>
      </c>
      <c r="C74" s="27"/>
      <c r="D74" s="27"/>
      <c r="E74" s="27"/>
      <c r="F74" s="27"/>
    </row>
    <row r="75" spans="1:6" ht="15.5" x14ac:dyDescent="0.35">
      <c r="B75" s="27" t="s">
        <v>46</v>
      </c>
      <c r="C75" s="27"/>
      <c r="D75" s="27"/>
      <c r="E75" s="27"/>
      <c r="F75" s="27"/>
    </row>
    <row r="76" spans="1:6" ht="23.5" customHeight="1" x14ac:dyDescent="0.35">
      <c r="B76" s="27" t="s">
        <v>47</v>
      </c>
      <c r="C76" s="27"/>
      <c r="D76" s="27"/>
      <c r="E76" s="27"/>
      <c r="F76" s="27"/>
    </row>
    <row r="77" spans="1:6" ht="15.5" x14ac:dyDescent="0.35">
      <c r="B77" s="27" t="s">
        <v>48</v>
      </c>
      <c r="C77" s="27"/>
      <c r="D77" s="27"/>
      <c r="E77" s="27"/>
      <c r="F77" s="27"/>
    </row>
    <row r="78" spans="1:6" ht="47" customHeight="1" x14ac:dyDescent="0.35">
      <c r="B78" s="28" t="s">
        <v>75</v>
      </c>
      <c r="C78" s="27"/>
      <c r="D78" s="27"/>
      <c r="E78" s="27"/>
      <c r="F78" s="27"/>
    </row>
    <row r="79" spans="1:6" ht="15.5" x14ac:dyDescent="0.35">
      <c r="B79" s="27" t="s">
        <v>49</v>
      </c>
      <c r="C79" s="27"/>
      <c r="D79" s="27"/>
      <c r="E79" s="27"/>
      <c r="F79" s="27"/>
    </row>
    <row r="80" spans="1:6" ht="15.5" x14ac:dyDescent="0.35">
      <c r="B80" s="27" t="s">
        <v>50</v>
      </c>
      <c r="C80" s="27"/>
      <c r="D80" s="27"/>
      <c r="E80" s="27"/>
      <c r="F80" s="27"/>
    </row>
    <row r="81" spans="2:6" ht="34.5" customHeight="1" x14ac:dyDescent="0.35">
      <c r="B81" s="27" t="s">
        <v>51</v>
      </c>
      <c r="C81" s="27"/>
      <c r="D81" s="27"/>
      <c r="E81" s="27"/>
      <c r="F81" s="27"/>
    </row>
    <row r="82" spans="2:6" ht="15.5" x14ac:dyDescent="0.35">
      <c r="B82" s="27" t="s">
        <v>52</v>
      </c>
      <c r="C82" s="27"/>
      <c r="D82" s="27"/>
      <c r="E82" s="27"/>
      <c r="F82" s="27"/>
    </row>
    <row r="83" spans="2:6" ht="15.5" x14ac:dyDescent="0.35">
      <c r="B83" s="27" t="s">
        <v>53</v>
      </c>
      <c r="C83" s="27"/>
      <c r="D83" s="27"/>
      <c r="E83" s="27"/>
      <c r="F83" s="27"/>
    </row>
    <row r="84" spans="2:6" ht="15.5" x14ac:dyDescent="0.35">
      <c r="B84" s="27" t="s">
        <v>54</v>
      </c>
      <c r="C84" s="27"/>
      <c r="D84" s="27"/>
      <c r="E84" s="27"/>
      <c r="F84" s="27"/>
    </row>
  </sheetData>
  <mergeCells count="13">
    <mergeCell ref="A4:F4"/>
    <mergeCell ref="B73:F73"/>
    <mergeCell ref="B74:F74"/>
    <mergeCell ref="B75:F75"/>
    <mergeCell ref="B76:F76"/>
    <mergeCell ref="B82:F82"/>
    <mergeCell ref="B83:F83"/>
    <mergeCell ref="B84:F84"/>
    <mergeCell ref="B77:F77"/>
    <mergeCell ref="B78:F78"/>
    <mergeCell ref="B79:F79"/>
    <mergeCell ref="B80:F80"/>
    <mergeCell ref="B81:F81"/>
  </mergeCells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Xiaomi</dc:creator>
  <cp:keywords/>
  <dc:description/>
  <cp:lastModifiedBy>Xiaomi</cp:lastModifiedBy>
  <cp:revision>1</cp:revision>
  <dcterms:created xsi:type="dcterms:W3CDTF">2022-08-26T05:04:10Z</dcterms:created>
  <dcterms:modified xsi:type="dcterms:W3CDTF">2022-09-19T12:14:59Z</dcterms:modified>
  <cp:category/>
  <cp:contentStatus/>
</cp:coreProperties>
</file>