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<sst xmlns="http://schemas.openxmlformats.org/spreadsheetml/2006/main" xmlns:a="http://schemas.openxmlformats.org/drawingml/2006/main" xmlns:a15="http://schemas.microsoft.com/office/drawing/2012/main" xmlns:asvg="http://schemas.microsoft.com/office/drawing/2016/SVG/main" xmlns:c="http://schemas.openxmlformats.org/drawingml/2006/chart" xmlns:co="http://ncloudtech.com" xmlns:co-ooxml="http://ncloudtech.com/ooxml" xmlns:m="http://schemas.openxmlformats.org/officeDocument/2006/math" xmlns:mc="http://schemas.openxmlformats.org/markup-compatibility/2006" xmlns:o="urn:schemas-microsoft-com:office:office" xmlns:p="http://schemas.openxmlformats.org/presentationml/2006/main" xmlns:pic="http://schemas.openxmlformats.org/drawingml/2006/picture" xmlns:r="http://schemas.openxmlformats.org/officeDocument/2006/relationships" xmlns:s="http://schemas.openxmlformats.org/officeDocument/2006/sharedTypes" xmlns:sl="http://schemas.openxmlformats.org/schemaLibrary/2006/main" xmlns:v="urn:schemas-microsoft-com:vml" xmlns:w="http://schemas.openxmlformats.org/wordprocessingml/2006/main" xmlns:w10="urn:schemas-microsoft-com:office:word" xmlns:w14="http://schemas.microsoft.com/office/word/2010/wordml" xmlns:w15="http://schemas.microsoft.com/office/word/2012/wordml" xmlns:wp="http://schemas.openxmlformats.org/drawingml/2006/wordprocessingDrawing" xmlns:wpg="http://schemas.microsoft.com/office/word/2010/wordprocessingGroup" xmlns:wps="http://schemas.microsoft.com/office/word/2010/wordprocessingShape" xmlns:x="urn:schemas-microsoft-com:office:excel" xmlns:x14="http://schemas.microsoft.com/office/spreadsheetml/2009/9/main" xmlns:xdr="http://schemas.openxmlformats.org/drawingml/2006/spreadsheetDrawing" xmlns:xm="http://schemas.microsoft.com/office/excel/2006/main" mc:Ignorable="co co-ooxml w14 x14 w15">
  <si>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Перечень работ</t>
  </si>
  <si>
    <t>№</t>
  </si>
  <si>
    <t>Наименование работ</t>
  </si>
  <si>
    <t>Кол-во</t>
  </si>
  <si>
    <t>м.кв/м.пог/шт</t>
  </si>
  <si>
    <t>Цена  строителей</t>
  </si>
  <si>
    <t>Сумма</t>
  </si>
  <si>
    <t>Изменения</t>
  </si>
  <si>
    <t>Статус выполнения</t>
  </si>
  <si>
    <t>Штробление под подрозетник (бетон) ( ститается по факту)</t>
  </si>
  <si>
    <t>шт</t>
  </si>
  <si>
    <t>Штробление под подрозетник (пеноблок)</t>
  </si>
  <si>
    <t>Штробление под ВРУ (пеноблок)</t>
  </si>
  <si>
    <t>м/п</t>
  </si>
  <si>
    <t>Штробление под электрокабель ( ститается по факту)</t>
  </si>
  <si>
    <t>Штробление под магистраль кондиционирования ( ститается по факту)</t>
  </si>
  <si>
    <t>Штробление под трубы водоснабжения ( ститается по факту)</t>
  </si>
  <si>
    <t>Штробление под трубы канализации ( ститается по факту)</t>
  </si>
  <si>
    <t>Монтаж м/каркаса под ГВЛ шаг 600мм</t>
  </si>
  <si>
    <t>м/кв</t>
  </si>
  <si>
    <t>Монтаж ГВЛ/ фанера 12,5/12мм 2 слоя</t>
  </si>
  <si>
    <t>Шумоизоляция перегородок</t>
  </si>
  <si>
    <t>Штукатурка стен под маяки с установкой маяков</t>
  </si>
  <si>
    <t>Шпаклёкка швов ГВЛ</t>
  </si>
  <si>
    <t>Шпаклёвка стен 1 слой под обои</t>
  </si>
  <si>
    <t>Зачистка стен</t>
  </si>
  <si>
    <t xml:space="preserve">Грунтовка стен  все этапы </t>
  </si>
  <si>
    <t>гидроизаляция пола обмазочная 2 слоя</t>
  </si>
  <si>
    <t>Сстяжка пола полусухая под ключ</t>
  </si>
  <si>
    <t>Установка люка невидимки под плитку</t>
  </si>
  <si>
    <t>Укладка плитки стеновой</t>
  </si>
  <si>
    <t>Установка ванны чугунной с подключением</t>
  </si>
  <si>
    <t>Укладка Фартука кухни из плитки</t>
  </si>
  <si>
    <t>Монтаж двери  с замком без доборов</t>
  </si>
  <si>
    <t>Поклейка обоев без подбора рисунка</t>
  </si>
  <si>
    <t xml:space="preserve">Монтаж натяжного потолка  </t>
  </si>
  <si>
    <t>Дополнительные углы и отверстия натяжного потолка</t>
  </si>
  <si>
    <t>Монтаж скрытого карниза</t>
  </si>
  <si>
    <t xml:space="preserve">Итого по смете без материала </t>
  </si>
  <si>
    <t>Итого:</t>
  </si>
  <si>
    <t>1.Материал весом до 50кг и не крупно габаритный материал, доставляется и разгружается ДАННАЯ УСЛУГА ВКЛЮЧЕНА В СТОИМОСТЬ СМЕТЫ!!</t>
  </si>
  <si>
    <r>
      <t>2.</t>
    </r>
    <r>
      <rPr>
        <b val="true"/>
        <color theme="1" tint="0"/>
        <sz val="14"/>
        <scheme val="minor"/>
      </rPr>
      <t>Доставка материалов, погрузо-разгрузочные работы, вынос и вывоз мусора в стоимость сметы не входят и оплачиваются заказчиком отдельно!!!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</si>
</sst>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[$₽]_-;-* #,##0.00 [$₽]_-;_-* -?? [$₽]_-;_-@_-" formatCode="_-* #,##0.00 [$₽]_-;-* #,##0.00 [$₽]_-;_-* -?? [$₽]_-;_-@_-" numFmtId="1001"/>
  </numFmts>
  <fonts count="5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  <font>
      <color rgb="FF0000" tint="0"/>
      <sz val="11"/>
      <scheme val="minor"/>
    </font>
    <font>
      <b val="true"/>
      <color theme="1" tint="0"/>
      <sz val="1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none"/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none"/>
    </border>
    <border>
      <left style="none"/>
      <right style="none"/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Alignment="true" applyFill="true" applyFont="true" applyNumberFormat="true" borderId="0" fillId="2" fontId="1" numFmtId="1000" quotePrefix="false">
      <alignment horizontal="center" vertical="center"/>
    </xf>
    <xf applyAlignment="true" applyFill="true" applyFont="true" applyNumberFormat="true" borderId="0" fillId="2" fontId="1" numFmtId="1000" quotePrefix="false">
      <alignment horizontal="left" vertical="center"/>
    </xf>
    <xf applyAlignment="true" applyFill="true" applyFont="true" applyNumberFormat="true" borderId="0" fillId="2" fontId="2" numFmtId="1000" quotePrefix="false">
      <alignment horizontal="left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left" vertical="center"/>
    </xf>
    <xf applyAlignment="true" applyFill="true" applyFont="true" applyNumberFormat="true" borderId="0" fillId="2" fontId="3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0" quotePrefix="false">
      <alignment horizontal="left" vertical="center" wrapText="true"/>
    </xf>
    <xf applyAlignment="true" applyBorder="true" applyFill="true" applyFont="true" applyNumberFormat="true" borderId="1" fillId="2" fontId="1" numFmtId="1001" quotePrefix="false">
      <alignment horizontal="center" vertical="center" wrapText="true"/>
    </xf>
    <xf applyAlignment="true" applyFill="true" applyFont="true" applyNumberFormat="true" borderId="0" fillId="2" fontId="1" numFmtId="1000" quotePrefix="false">
      <alignment horizontal="center" vertical="center" wrapText="true"/>
    </xf>
    <xf applyAlignment="true" applyFill="true" applyFont="true" applyNumberFormat="true" borderId="0" fillId="2" fontId="1" numFmtId="1000" quotePrefix="false">
      <alignment horizontal="left" vertical="center" wrapText="true"/>
    </xf>
    <xf applyAlignment="true" applyFill="true" applyFont="true" applyNumberFormat="true" borderId="0" fillId="2" fontId="2" numFmtId="1000" quotePrefix="false">
      <alignment horizontal="center" vertical="center" wrapText="true"/>
    </xf>
    <xf applyAlignment="true" applyFill="true" applyFont="true" applyNumberFormat="true" borderId="0" fillId="2" fontId="1" numFmtId="1001" quotePrefix="false">
      <alignment horizontal="center" vertical="center" wrapText="true"/>
    </xf>
    <xf applyAlignment="true" applyBorder="true" applyFill="true" applyFont="true" applyNumberFormat="true" borderId="1" fillId="2" fontId="3" numFmtId="1001" quotePrefix="false">
      <alignment horizontal="center" vertical="center" wrapText="true"/>
    </xf>
    <xf applyAlignment="true" applyBorder="true" applyFill="true" applyFont="true" applyNumberFormat="true" borderId="1" fillId="2" fontId="3" numFmtId="1000" quotePrefix="false">
      <alignment horizontal="center" vertical="center" wrapText="true"/>
    </xf>
    <xf applyAlignment="true" applyBorder="true" applyFill="true" applyFont="true" applyNumberFormat="true" borderId="2" fillId="2" fontId="1" numFmtId="1000" quotePrefix="false">
      <alignment horizontal="left" vertical="center" wrapText="true"/>
    </xf>
    <xf applyAlignment="true" applyBorder="true" applyFill="true" applyFont="true" applyNumberFormat="true" borderId="2" fillId="2" fontId="1" numFmtId="1000" quotePrefix="false">
      <alignment horizontal="center" vertical="center" wrapText="true"/>
    </xf>
    <xf applyAlignment="true" applyBorder="true" applyFill="true" applyFont="true" applyNumberFormat="true" borderId="3" fillId="2" fontId="1" numFmtId="1000" quotePrefix="false">
      <alignment horizontal="center" vertical="center" wrapText="true"/>
    </xf>
    <xf applyAlignment="true" applyBorder="true" applyFill="true" applyFont="true" applyNumberFormat="true" borderId="4" fillId="2" fontId="1" numFmtId="1000" quotePrefix="false">
      <alignment horizontal="center" vertical="center" wrapText="true"/>
    </xf>
    <xf applyAlignment="true" applyFill="true" applyFont="true" applyNumberFormat="true" borderId="0" fillId="2" fontId="2" numFmtId="1000" quotePrefix="false">
      <alignment horizontal="left" vertical="center" wrapText="true"/>
    </xf>
    <xf applyAlignment="true" applyFill="true" applyFont="true" applyNumberFormat="true" borderId="0" fillId="2" fontId="1" numFmtId="1000" quotePrefix="false">
      <alignment horizontal="center" vertical="center" wrapText="true"/>
    </xf>
    <xf applyAlignment="true" applyBorder="true" applyFill="true" applyFont="true" applyNumberFormat="true" borderId="5" fillId="2" fontId="2" numFmtId="1000" quotePrefix="false">
      <alignment horizontal="left" vertical="center" wrapText="true"/>
    </xf>
    <xf applyAlignment="true" applyBorder="true" applyFill="true" applyFont="true" applyNumberFormat="true" borderId="6" fillId="2" fontId="2" numFmtId="1000" quotePrefix="false">
      <alignment horizontal="center" vertical="center" wrapText="true"/>
    </xf>
    <xf applyAlignment="true" applyBorder="true" applyFill="true" applyFont="true" applyNumberFormat="true" borderId="7" fillId="2" fontId="2" numFmtId="1000" quotePrefix="false">
      <alignment horizontal="center" vertical="center" wrapText="true"/>
    </xf>
    <xf applyAlignment="true" applyBorder="true" applyFill="true" applyFont="true" applyNumberFormat="true" borderId="8" fillId="2" fontId="2" numFmtId="1000" quotePrefix="false">
      <alignment horizontal="center" vertical="center" wrapText="true"/>
    </xf>
    <xf applyAlignment="true" applyBorder="true" applyFill="true" applyFont="true" applyNumberFormat="true" borderId="9" fillId="2" fontId="2" numFmtId="1000" quotePrefix="false">
      <alignment horizontal="center" vertical="center" wrapText="true"/>
    </xf>
    <xf applyAlignment="true" applyBorder="true" applyFill="true" applyFont="true" applyNumberFormat="true" borderId="10" fillId="2" fontId="2" numFmtId="1000" quotePrefix="false">
      <alignment horizontal="center" vertical="center" wrapText="true"/>
    </xf>
    <xf applyAlignment="true" applyFill="true" applyFont="true" applyNumberFormat="true" borderId="0" fillId="2" fontId="4" numFmtId="1000" quotePrefix="false">
      <alignment horizontal="left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39"/>
  <sheetViews>
    <sheetView showZeros="true" workbookViewId="0"/>
  </sheetViews>
  <sheetFormatPr baseColWidth="8" customHeight="false" defaultColWidth="8.88671905066646" defaultRowHeight="14.3999996185303" zeroHeight="false"/>
  <cols>
    <col customWidth="true" max="1" min="1" outlineLevel="0" style="1" width="6.5546874511004"/>
    <col customWidth="true" max="2" min="2" outlineLevel="0" style="2" width="55.9999986466705"/>
    <col customWidth="true" max="3" min="3" outlineLevel="0" style="1" width="7.33203109206751"/>
    <col customWidth="true" max="4" min="4" outlineLevel="0" style="1" width="6.44140633260067"/>
    <col bestFit="true" customWidth="true" max="5" min="5" outlineLevel="0" style="1" width="16.2187494660692"/>
    <col customWidth="true" max="6" min="6" outlineLevel="0" style="1" width="11.4414058251021"/>
    <col customWidth="true" hidden="false" max="7" min="7" outlineLevel="0" style="1" width="2.8507045856046"/>
    <col customWidth="true" hidden="false" max="9" min="8" outlineLevel="0" style="1" width="2.22211688807982"/>
    <col bestFit="true" customWidth="true" max="10" min="10" outlineLevel="0" style="1" width="10.8867187123341"/>
    <col bestFit="true" customWidth="true" hidden="true" max="13" min="11" outlineLevel="0" style="1" width="9.14062530925693"/>
    <col bestFit="true" customWidth="true" max="14" min="14" outlineLevel="0" style="1" width="17.8867185431679"/>
    <col bestFit="true" customWidth="true" max="16384" min="15" outlineLevel="0" style="1" width="8.88671905066646"/>
  </cols>
  <sheetData>
    <row outlineLevel="0" r="1">
      <c r="B1" s="3" t="s">
        <v>0</v>
      </c>
    </row>
    <row outlineLevel="0" r="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n"/>
      <c r="H2" s="4" t="n"/>
      <c r="I2" s="4" t="n"/>
      <c r="J2" s="4" t="s">
        <v>7</v>
      </c>
      <c r="K2" s="4" t="n"/>
      <c r="L2" s="4" t="n"/>
      <c r="M2" s="4" t="n"/>
      <c r="N2" s="4" t="s">
        <v>8</v>
      </c>
    </row>
    <row customFormat="true" ht="14.3999996185303" outlineLevel="0" r="3" s="6">
      <c r="A3" s="7" t="n">
        <v>7</v>
      </c>
      <c r="B3" s="8" t="s">
        <v>9</v>
      </c>
      <c r="C3" s="7" t="n">
        <v>20</v>
      </c>
      <c r="D3" s="7" t="s">
        <v>10</v>
      </c>
      <c r="E3" s="7" t="n">
        <v>260</v>
      </c>
      <c r="F3" s="7" t="n">
        <f aca="false" ca="false" dt2D="false" dtr="false" t="normal">E3*C3</f>
        <v>5200</v>
      </c>
      <c r="G3" s="7" t="n"/>
      <c r="H3" s="7" t="n"/>
      <c r="I3" s="7" t="n"/>
      <c r="J3" s="9" t="n"/>
      <c r="K3" s="7" t="n"/>
      <c r="L3" s="7" t="n"/>
      <c r="M3" s="7" t="n"/>
      <c r="N3" s="9" t="n"/>
      <c r="P3" s="1" t="n"/>
    </row>
    <row customFormat="true" ht="14.3999996185303" outlineLevel="0" r="4" s="6">
      <c r="A4" s="7" t="n">
        <v>8</v>
      </c>
      <c r="B4" s="8" t="s">
        <v>11</v>
      </c>
      <c r="C4" s="7" t="n">
        <v>10</v>
      </c>
      <c r="D4" s="7" t="s">
        <v>10</v>
      </c>
      <c r="E4" s="7" t="n">
        <v>160</v>
      </c>
      <c r="F4" s="7" t="n">
        <f aca="false" ca="false" dt2D="false" dtr="false" t="normal">E4*C4</f>
        <v>1600</v>
      </c>
      <c r="G4" s="7" t="n"/>
      <c r="H4" s="7" t="n"/>
      <c r="I4" s="7" t="n"/>
      <c r="J4" s="9" t="n"/>
      <c r="K4" s="7" t="n"/>
      <c r="L4" s="7" t="n"/>
      <c r="M4" s="7" t="n"/>
      <c r="N4" s="9" t="n"/>
      <c r="P4" s="1" t="n"/>
    </row>
    <row customFormat="true" ht="14.3999996185303" outlineLevel="0" r="5" s="6">
      <c r="A5" s="7" t="n">
        <v>9</v>
      </c>
      <c r="B5" s="8" t="s">
        <v>12</v>
      </c>
      <c r="C5" s="7" t="n">
        <v>1</v>
      </c>
      <c r="D5" s="7" t="s">
        <v>13</v>
      </c>
      <c r="E5" s="7" t="n">
        <v>800</v>
      </c>
      <c r="F5" s="7" t="n">
        <f aca="false" ca="false" dt2D="false" dtr="false" t="normal">E5*C5</f>
        <v>800</v>
      </c>
      <c r="G5" s="7" t="n"/>
      <c r="H5" s="7" t="n"/>
      <c r="I5" s="7" t="n"/>
      <c r="J5" s="9" t="n"/>
      <c r="K5" s="7" t="n"/>
      <c r="L5" s="7" t="n"/>
      <c r="M5" s="7" t="n"/>
      <c r="N5" s="9" t="n"/>
      <c r="P5" s="1" t="n"/>
    </row>
    <row outlineLevel="0" r="6">
      <c r="A6" s="7" t="n">
        <v>10</v>
      </c>
      <c r="B6" s="8" t="s">
        <v>14</v>
      </c>
      <c r="C6" s="7" t="n">
        <v>80</v>
      </c>
      <c r="D6" s="7" t="s">
        <v>13</v>
      </c>
      <c r="E6" s="7" t="n">
        <v>210</v>
      </c>
      <c r="F6" s="7" t="n">
        <f aca="false" ca="false" dt2D="false" dtr="false" t="normal">E6*C6</f>
        <v>16800</v>
      </c>
      <c r="G6" s="7" t="n"/>
      <c r="H6" s="7" t="n"/>
      <c r="I6" s="7" t="n"/>
      <c r="J6" s="9" t="n"/>
      <c r="K6" s="7" t="n"/>
      <c r="L6" s="7" t="n"/>
      <c r="M6" s="7" t="n"/>
      <c r="N6" s="9" t="n"/>
    </row>
    <row ht="28.7999992370605" outlineLevel="0" r="7">
      <c r="A7" s="7" t="n">
        <v>11</v>
      </c>
      <c r="B7" s="8" t="s">
        <v>15</v>
      </c>
      <c r="C7" s="7" t="n">
        <v>10</v>
      </c>
      <c r="D7" s="7" t="s">
        <v>13</v>
      </c>
      <c r="E7" s="7" t="n">
        <v>450</v>
      </c>
      <c r="F7" s="7" t="n">
        <f aca="false" ca="false" dt2D="false" dtr="false" t="normal">E7*C7</f>
        <v>4500</v>
      </c>
      <c r="G7" s="7" t="n"/>
      <c r="H7" s="7" t="n"/>
      <c r="I7" s="7" t="n"/>
      <c r="J7" s="9" t="n"/>
      <c r="K7" s="7" t="n"/>
      <c r="L7" s="7" t="n"/>
      <c r="M7" s="7" t="n"/>
      <c r="N7" s="9" t="n"/>
    </row>
    <row outlineLevel="0" r="8">
      <c r="A8" s="7" t="n">
        <v>12</v>
      </c>
      <c r="B8" s="8" t="s">
        <v>16</v>
      </c>
      <c r="C8" s="7" t="n">
        <v>10</v>
      </c>
      <c r="D8" s="7" t="s">
        <v>13</v>
      </c>
      <c r="E8" s="7" t="n">
        <v>250</v>
      </c>
      <c r="F8" s="7" t="n">
        <f aca="false" ca="false" dt2D="false" dtr="false" t="normal">E8*C8</f>
        <v>2500</v>
      </c>
      <c r="G8" s="7" t="n"/>
      <c r="H8" s="7" t="n"/>
      <c r="I8" s="7" t="n"/>
      <c r="J8" s="9" t="n"/>
      <c r="K8" s="7" t="n"/>
      <c r="L8" s="7" t="n"/>
      <c r="M8" s="7" t="n"/>
      <c r="N8" s="9" t="n"/>
    </row>
    <row outlineLevel="0" r="9">
      <c r="A9" s="7" t="n">
        <v>13</v>
      </c>
      <c r="B9" s="8" t="s">
        <v>17</v>
      </c>
      <c r="C9" s="7" t="n">
        <v>5</v>
      </c>
      <c r="D9" s="7" t="s">
        <v>13</v>
      </c>
      <c r="E9" s="7" t="n">
        <v>400</v>
      </c>
      <c r="F9" s="7" t="n">
        <f aca="false" ca="false" dt2D="false" dtr="false" t="normal">E9*C9</f>
        <v>2000</v>
      </c>
      <c r="G9" s="7" t="n"/>
      <c r="H9" s="7" t="n"/>
      <c r="I9" s="7" t="n"/>
      <c r="J9" s="9" t="n"/>
      <c r="K9" s="7" t="n"/>
      <c r="L9" s="7" t="n"/>
      <c r="M9" s="7" t="n"/>
      <c r="N9" s="9" t="n"/>
    </row>
    <row outlineLevel="0" r="10">
      <c r="A10" s="10" t="n"/>
      <c r="B10" s="11" t="n"/>
      <c r="C10" s="10" t="n"/>
      <c r="D10" s="10" t="n"/>
      <c r="E10" s="12" t="n"/>
      <c r="F10" s="12" t="n">
        <f aca="false" ca="false" dt2D="false" dtr="false" t="normal">SUM(F3:F9)</f>
        <v>33400</v>
      </c>
      <c r="G10" s="12" t="n"/>
      <c r="H10" s="12" t="n"/>
      <c r="I10" s="12" t="n"/>
      <c r="J10" s="10" t="n"/>
      <c r="K10" s="10" t="n"/>
      <c r="L10" s="10" t="n"/>
      <c r="M10" s="10" t="n"/>
      <c r="N10" s="13" t="n"/>
    </row>
    <row outlineLevel="0" r="11">
      <c r="A11" s="7" t="n">
        <v>1</v>
      </c>
      <c r="B11" s="8" t="s">
        <v>18</v>
      </c>
      <c r="C11" s="7" t="n">
        <v>90</v>
      </c>
      <c r="D11" s="7" t="s">
        <v>19</v>
      </c>
      <c r="E11" s="7" t="n">
        <v>140</v>
      </c>
      <c r="F11" s="7" t="n">
        <f aca="false" ca="false" dt2D="false" dtr="false" t="normal">E11*C11</f>
        <v>12600</v>
      </c>
      <c r="G11" s="7" t="n"/>
      <c r="H11" s="7" t="n"/>
      <c r="I11" s="7" t="n"/>
      <c r="J11" s="7" t="n"/>
      <c r="K11" s="7" t="n"/>
      <c r="L11" s="7" t="n"/>
      <c r="M11" s="7" t="n"/>
      <c r="N11" s="14" t="n"/>
    </row>
    <row outlineLevel="0" r="12">
      <c r="A12" s="7" t="n">
        <v>2</v>
      </c>
      <c r="B12" s="8" t="s">
        <v>20</v>
      </c>
      <c r="C12" s="7" t="n">
        <v>180</v>
      </c>
      <c r="D12" s="7" t="s">
        <v>19</v>
      </c>
      <c r="E12" s="7" t="n">
        <v>255</v>
      </c>
      <c r="F12" s="7" t="n">
        <f aca="false" ca="false" dt2D="false" dtr="false" t="normal">E12*C12</f>
        <v>45900</v>
      </c>
      <c r="G12" s="7" t="n"/>
      <c r="H12" s="7" t="n"/>
      <c r="I12" s="7" t="n"/>
      <c r="J12" s="7" t="n"/>
      <c r="K12" s="7" t="n"/>
      <c r="L12" s="7" t="n"/>
      <c r="M12" s="7" t="n"/>
      <c r="N12" s="14" t="n"/>
    </row>
    <row outlineLevel="0" r="13">
      <c r="A13" s="7" t="n">
        <v>3</v>
      </c>
      <c r="B13" s="8" t="s">
        <v>21</v>
      </c>
      <c r="C13" s="7" t="n">
        <v>88.2</v>
      </c>
      <c r="D13" s="7" t="s">
        <v>19</v>
      </c>
      <c r="E13" s="7" t="n">
        <v>150</v>
      </c>
      <c r="F13" s="7" t="n">
        <f aca="false" ca="false" dt2D="false" dtr="false" t="normal">E13*C13</f>
        <v>13230</v>
      </c>
      <c r="G13" s="7" t="n"/>
      <c r="H13" s="7" t="n"/>
      <c r="I13" s="7" t="n"/>
      <c r="J13" s="7" t="n"/>
      <c r="K13" s="7" t="n"/>
      <c r="L13" s="7" t="n"/>
      <c r="M13" s="7" t="n"/>
      <c r="N13" s="14" t="n"/>
    </row>
    <row customFormat="true" ht="14.3999996185303" outlineLevel="0" r="14" s="6">
      <c r="A14" s="7" t="n">
        <v>14</v>
      </c>
      <c r="B14" s="8" t="s">
        <v>22</v>
      </c>
      <c r="C14" s="7" t="n">
        <v>36</v>
      </c>
      <c r="D14" s="7" t="s">
        <v>19</v>
      </c>
      <c r="E14" s="7" t="n">
        <v>450</v>
      </c>
      <c r="F14" s="7" t="n">
        <f aca="false" ca="false" dt2D="false" dtr="false" t="normal">E14*C14</f>
        <v>16200</v>
      </c>
      <c r="G14" s="7" t="n"/>
      <c r="H14" s="7" t="n"/>
      <c r="I14" s="7" t="n"/>
      <c r="J14" s="9" t="n"/>
      <c r="K14" s="7" t="n"/>
      <c r="L14" s="7" t="n"/>
      <c r="M14" s="7" t="n"/>
      <c r="N14" s="9" t="n"/>
      <c r="P14" s="1" t="n"/>
    </row>
    <row outlineLevel="0" r="15">
      <c r="A15" s="7" t="n">
        <v>17</v>
      </c>
      <c r="B15" s="8" t="s">
        <v>23</v>
      </c>
      <c r="C15" s="7" t="n">
        <v>42</v>
      </c>
      <c r="D15" s="7" t="s">
        <v>13</v>
      </c>
      <c r="E15" s="7" t="n">
        <v>80</v>
      </c>
      <c r="F15" s="7" t="n">
        <f aca="false" ca="false" dt2D="false" dtr="false" t="normal">E15*C15</f>
        <v>3360</v>
      </c>
      <c r="G15" s="7" t="n"/>
      <c r="H15" s="7" t="n"/>
      <c r="I15" s="7" t="n"/>
      <c r="J15" s="7" t="n"/>
      <c r="K15" s="7" t="n"/>
      <c r="L15" s="7" t="n"/>
      <c r="M15" s="7" t="n"/>
      <c r="N15" s="14" t="n"/>
    </row>
    <row outlineLevel="0" r="16">
      <c r="A16" s="7" t="n">
        <v>18</v>
      </c>
      <c r="B16" s="8" t="s">
        <v>24</v>
      </c>
      <c r="C16" s="7" t="n">
        <v>176</v>
      </c>
      <c r="D16" s="7" t="s">
        <v>19</v>
      </c>
      <c r="E16" s="7" t="n">
        <v>240</v>
      </c>
      <c r="F16" s="7" t="n">
        <f aca="false" ca="false" dt2D="false" dtr="false" t="normal">E16*C16</f>
        <v>42240</v>
      </c>
      <c r="G16" s="7" t="n"/>
      <c r="H16" s="7" t="n"/>
      <c r="I16" s="7" t="n"/>
      <c r="J16" s="7" t="n"/>
      <c r="K16" s="7" t="n"/>
      <c r="L16" s="7" t="n"/>
      <c r="M16" s="7" t="n"/>
      <c r="N16" s="14" t="n"/>
    </row>
    <row outlineLevel="0" r="17">
      <c r="A17" s="7" t="n">
        <v>19</v>
      </c>
      <c r="B17" s="8" t="s">
        <v>25</v>
      </c>
      <c r="C17" s="7" t="n">
        <v>176</v>
      </c>
      <c r="D17" s="7" t="s">
        <v>19</v>
      </c>
      <c r="E17" s="7" t="n">
        <v>100</v>
      </c>
      <c r="F17" s="7" t="n">
        <f aca="false" ca="false" dt2D="false" dtr="false" t="normal">E17*C17</f>
        <v>17600</v>
      </c>
      <c r="G17" s="7" t="n"/>
      <c r="H17" s="7" t="n"/>
      <c r="I17" s="7" t="n"/>
      <c r="J17" s="15" t="n"/>
      <c r="K17" s="7" t="n"/>
      <c r="L17" s="7" t="n"/>
      <c r="M17" s="7" t="n"/>
      <c r="N17" s="15" t="n"/>
    </row>
    <row outlineLevel="0" r="18">
      <c r="A18" s="7" t="n">
        <v>20</v>
      </c>
      <c r="B18" s="8" t="s">
        <v>26</v>
      </c>
      <c r="C18" s="7" t="n">
        <v>634</v>
      </c>
      <c r="D18" s="7" t="s">
        <v>19</v>
      </c>
      <c r="E18" s="7" t="n">
        <v>50</v>
      </c>
      <c r="F18" s="7" t="n">
        <f aca="false" ca="false" dt2D="false" dtr="false" t="normal">E18*C18</f>
        <v>31700</v>
      </c>
      <c r="G18" s="7" t="n"/>
      <c r="H18" s="7" t="n"/>
      <c r="I18" s="7" t="n"/>
      <c r="J18" s="7" t="n"/>
      <c r="K18" s="7" t="n"/>
      <c r="L18" s="7" t="n"/>
      <c r="M18" s="7" t="n"/>
      <c r="N18" s="14" t="n"/>
    </row>
    <row outlineLevel="0" r="19">
      <c r="A19" s="7" t="n">
        <v>21</v>
      </c>
      <c r="B19" s="8" t="s">
        <v>27</v>
      </c>
      <c r="C19" s="7" t="n">
        <v>37</v>
      </c>
      <c r="D19" s="7" t="s">
        <v>19</v>
      </c>
      <c r="E19" s="7" t="n">
        <v>240</v>
      </c>
      <c r="F19" s="7" t="n">
        <f aca="false" ca="false" dt2D="false" dtr="false" t="normal">E19*C19</f>
        <v>8880</v>
      </c>
      <c r="G19" s="7" t="n"/>
      <c r="H19" s="7" t="n"/>
      <c r="I19" s="7" t="n"/>
      <c r="J19" s="7" t="n"/>
      <c r="K19" s="7" t="n"/>
      <c r="L19" s="7" t="n"/>
      <c r="M19" s="7" t="n"/>
      <c r="N19" s="14" t="n"/>
    </row>
    <row outlineLevel="0" r="20">
      <c r="A20" s="7" t="n">
        <v>22</v>
      </c>
      <c r="B20" s="8" t="s">
        <v>28</v>
      </c>
      <c r="C20" s="7" t="n">
        <v>37</v>
      </c>
      <c r="D20" s="7" t="s">
        <v>19</v>
      </c>
      <c r="E20" s="7" t="n">
        <v>0</v>
      </c>
      <c r="F20" s="7" t="n">
        <f aca="false" ca="false" dt2D="false" dtr="false" t="normal">E20*C20</f>
        <v>0</v>
      </c>
      <c r="G20" s="7" t="n"/>
      <c r="H20" s="7" t="n"/>
      <c r="I20" s="7" t="n"/>
      <c r="J20" s="7" t="n"/>
      <c r="K20" s="7" t="n"/>
      <c r="L20" s="7" t="n"/>
      <c r="M20" s="7" t="n"/>
      <c r="N20" s="14" t="n"/>
    </row>
    <row outlineLevel="0" r="21">
      <c r="A21" s="7" t="n">
        <v>23</v>
      </c>
      <c r="B21" s="8" t="s">
        <v>29</v>
      </c>
      <c r="C21" s="7" t="n">
        <v>1</v>
      </c>
      <c r="D21" s="7" t="s">
        <v>10</v>
      </c>
      <c r="E21" s="7" t="n">
        <v>1800</v>
      </c>
      <c r="F21" s="7" t="n">
        <f aca="false" ca="false" dt2D="false" dtr="false" t="normal">E21*C21</f>
        <v>1800</v>
      </c>
      <c r="G21" s="7" t="n"/>
      <c r="H21" s="7" t="n"/>
      <c r="I21" s="7" t="n"/>
      <c r="J21" s="7" t="n"/>
      <c r="K21" s="7" t="n"/>
      <c r="L21" s="7" t="n"/>
      <c r="M21" s="7" t="n"/>
      <c r="N21" s="15" t="n"/>
    </row>
    <row outlineLevel="0" r="22">
      <c r="A22" s="7" t="n">
        <v>24</v>
      </c>
      <c r="B22" s="8" t="s">
        <v>29</v>
      </c>
      <c r="C22" s="7" t="n">
        <v>1</v>
      </c>
      <c r="D22" s="7" t="s">
        <v>10</v>
      </c>
      <c r="E22" s="7" t="n">
        <v>1800</v>
      </c>
      <c r="F22" s="7" t="n">
        <f aca="false" ca="false" dt2D="false" dtr="false" t="normal">E22*C22</f>
        <v>1800</v>
      </c>
      <c r="G22" s="7" t="n"/>
      <c r="H22" s="7" t="n"/>
      <c r="I22" s="7" t="n"/>
      <c r="J22" s="7" t="n"/>
      <c r="K22" s="7" t="n"/>
      <c r="L22" s="7" t="n"/>
      <c r="M22" s="7" t="n"/>
      <c r="N22" s="15" t="n"/>
    </row>
    <row outlineLevel="0" r="23">
      <c r="A23" s="10" t="n"/>
      <c r="B23" s="11" t="n"/>
      <c r="C23" s="10" t="n"/>
      <c r="D23" s="10" t="n"/>
      <c r="E23" s="12" t="n"/>
      <c r="F23" s="12" t="n">
        <f aca="false" ca="false" dt2D="false" dtr="false" t="normal">SUM(F11:F22)</f>
        <v>195310</v>
      </c>
      <c r="G23" s="12" t="n"/>
      <c r="H23" s="12" t="n"/>
      <c r="I23" s="12" t="n"/>
      <c r="J23" s="10" t="n"/>
      <c r="K23" s="10" t="n"/>
      <c r="L23" s="10" t="n"/>
      <c r="M23" s="10" t="n"/>
      <c r="N23" s="13" t="n"/>
    </row>
    <row outlineLevel="0" r="24">
      <c r="A24" s="7" t="n">
        <v>1</v>
      </c>
      <c r="B24" s="8" t="s">
        <v>30</v>
      </c>
      <c r="C24" s="7" t="n">
        <v>21</v>
      </c>
      <c r="D24" s="7" t="s">
        <v>19</v>
      </c>
      <c r="E24" s="7" t="n">
        <v>1750</v>
      </c>
      <c r="F24" s="7" t="n">
        <f aca="false" ca="false" dt2D="false" dtr="false" t="normal">E24*C24</f>
        <v>36750</v>
      </c>
      <c r="G24" s="7" t="n"/>
      <c r="H24" s="7" t="n"/>
      <c r="I24" s="7" t="n"/>
      <c r="J24" s="15" t="n"/>
      <c r="K24" s="7" t="n"/>
      <c r="L24" s="7" t="n"/>
      <c r="M24" s="7" t="n"/>
      <c r="N24" s="15" t="n"/>
    </row>
    <row outlineLevel="0" r="25">
      <c r="A25" s="7" t="n">
        <v>5</v>
      </c>
      <c r="B25" s="16" t="s">
        <v>31</v>
      </c>
      <c r="C25" s="17" t="n">
        <v>1</v>
      </c>
      <c r="D25" s="18" t="s">
        <v>10</v>
      </c>
      <c r="E25" s="7" t="n">
        <v>4200</v>
      </c>
      <c r="F25" s="7" t="n">
        <f aca="false" ca="false" dt2D="false" dtr="false" t="normal">E25*C25</f>
        <v>4200</v>
      </c>
      <c r="G25" s="7" t="n"/>
      <c r="H25" s="7" t="n"/>
      <c r="I25" s="7" t="n"/>
      <c r="J25" s="15" t="n"/>
      <c r="K25" s="7" t="n"/>
      <c r="L25" s="7" t="n"/>
      <c r="M25" s="7" t="n"/>
      <c r="N25" s="15" t="n"/>
    </row>
    <row outlineLevel="0" r="26">
      <c r="A26" s="7" t="n">
        <v>11</v>
      </c>
      <c r="B26" s="16" t="s">
        <v>32</v>
      </c>
      <c r="C26" s="17" t="n">
        <v>5</v>
      </c>
      <c r="D26" s="18" t="s">
        <v>13</v>
      </c>
      <c r="E26" s="7" t="n">
        <v>1200</v>
      </c>
      <c r="F26" s="7" t="n">
        <f aca="false" ca="false" dt2D="false" dtr="false" t="normal">E26*C26</f>
        <v>6000</v>
      </c>
      <c r="G26" s="7" t="n"/>
      <c r="H26" s="7" t="n"/>
      <c r="I26" s="7" t="n"/>
      <c r="J26" s="15" t="n"/>
      <c r="K26" s="7" t="n"/>
      <c r="L26" s="7" t="n"/>
      <c r="M26" s="7" t="n"/>
      <c r="N26" s="15" t="n"/>
    </row>
    <row outlineLevel="0" r="27">
      <c r="A27" s="7" t="n">
        <v>16</v>
      </c>
      <c r="B27" s="16" t="s">
        <v>33</v>
      </c>
      <c r="C27" s="17" t="n">
        <v>3</v>
      </c>
      <c r="D27" s="18" t="s">
        <v>10</v>
      </c>
      <c r="E27" s="7" t="n">
        <v>2800</v>
      </c>
      <c r="F27" s="7" t="n">
        <f aca="false" ca="false" dt2D="false" dtr="false" t="normal">E27*C27</f>
        <v>8400</v>
      </c>
      <c r="G27" s="7" t="n"/>
      <c r="H27" s="7" t="n"/>
      <c r="I27" s="7" t="n"/>
      <c r="J27" s="7" t="n"/>
      <c r="K27" s="7" t="n"/>
      <c r="L27" s="7" t="n"/>
      <c r="M27" s="7" t="n"/>
      <c r="N27" s="15" t="n"/>
    </row>
    <row outlineLevel="0" r="28">
      <c r="A28" s="7" t="n">
        <v>17</v>
      </c>
      <c r="B28" s="8" t="s">
        <v>34</v>
      </c>
      <c r="C28" s="7" t="n">
        <v>176</v>
      </c>
      <c r="D28" s="18" t="s">
        <v>19</v>
      </c>
      <c r="E28" s="7" t="n">
        <v>180</v>
      </c>
      <c r="F28" s="7" t="n">
        <f aca="false" ca="false" dt2D="false" dtr="false" t="normal">E28*C28</f>
        <v>31680</v>
      </c>
      <c r="G28" s="7" t="n"/>
      <c r="H28" s="7" t="n"/>
      <c r="I28" s="7" t="n"/>
      <c r="J28" s="15" t="n"/>
      <c r="K28" s="7" t="n"/>
      <c r="L28" s="7" t="n"/>
      <c r="M28" s="7" t="n"/>
      <c r="N28" s="15" t="n"/>
    </row>
    <row outlineLevel="0" r="29">
      <c r="A29" s="7" t="n">
        <v>21</v>
      </c>
      <c r="B29" s="8" t="s">
        <v>35</v>
      </c>
      <c r="C29" s="7" t="n">
        <v>37</v>
      </c>
      <c r="D29" s="19" t="s">
        <v>19</v>
      </c>
      <c r="E29" s="7" t="n">
        <v>700</v>
      </c>
      <c r="F29" s="7" t="n">
        <f aca="false" ca="false" dt2D="false" dtr="false" t="normal">E29*C29</f>
        <v>25900</v>
      </c>
      <c r="G29" s="7" t="n"/>
      <c r="H29" s="7" t="n"/>
      <c r="I29" s="7" t="n"/>
      <c r="J29" s="15" t="n"/>
      <c r="K29" s="7" t="n"/>
      <c r="L29" s="7" t="n"/>
      <c r="M29" s="7" t="n"/>
      <c r="N29" s="15" t="n"/>
    </row>
    <row outlineLevel="0" r="30">
      <c r="A30" s="7" t="n">
        <v>22</v>
      </c>
      <c r="B30" s="8" t="s">
        <v>36</v>
      </c>
      <c r="C30" s="7" t="n">
        <v>21</v>
      </c>
      <c r="D30" s="19" t="s">
        <v>19</v>
      </c>
      <c r="E30" s="7" t="n">
        <v>100</v>
      </c>
      <c r="F30" s="7" t="n">
        <f aca="false" ca="false" dt2D="false" dtr="false" t="normal">E30*C30</f>
        <v>2100</v>
      </c>
      <c r="G30" s="7" t="n"/>
      <c r="H30" s="7" t="n"/>
      <c r="I30" s="7" t="n"/>
      <c r="J30" s="15" t="n"/>
      <c r="K30" s="7" t="n"/>
      <c r="L30" s="7" t="n"/>
      <c r="M30" s="7" t="n"/>
      <c r="N30" s="15" t="n"/>
    </row>
    <row outlineLevel="0" r="31">
      <c r="A31" s="7" t="n">
        <v>23</v>
      </c>
      <c r="B31" s="8" t="s">
        <v>37</v>
      </c>
      <c r="C31" s="7" t="n">
        <v>5.8</v>
      </c>
      <c r="D31" s="19" t="s">
        <v>13</v>
      </c>
      <c r="E31" s="7" t="n">
        <v>1100</v>
      </c>
      <c r="F31" s="7" t="n">
        <f aca="false" ca="false" dt2D="false" dtr="false" t="normal">E31*C31</f>
        <v>6380</v>
      </c>
      <c r="G31" s="7" t="n"/>
      <c r="H31" s="7" t="n"/>
      <c r="I31" s="7" t="n"/>
      <c r="J31" s="15" t="n"/>
      <c r="K31" s="7" t="n"/>
      <c r="L31" s="7" t="n"/>
      <c r="M31" s="7" t="n"/>
      <c r="N31" s="15" t="n"/>
    </row>
    <row outlineLevel="0" r="32">
      <c r="A32" s="10" t="n"/>
      <c r="B32" s="11" t="n"/>
      <c r="C32" s="10" t="n"/>
      <c r="D32" s="10" t="n"/>
      <c r="E32" s="12" t="n"/>
      <c r="F32" s="12" t="n">
        <f aca="false" ca="false" dt2D="false" dtr="false" t="normal">SUM(F24:F31)</f>
        <v>121410</v>
      </c>
      <c r="G32" s="12" t="n"/>
      <c r="H32" s="12" t="n"/>
      <c r="I32" s="12" t="n"/>
      <c r="J32" s="10" t="n"/>
      <c r="K32" s="10" t="n"/>
      <c r="L32" s="10" t="n"/>
      <c r="M32" s="10" t="n"/>
      <c r="N32" s="13" t="n"/>
    </row>
    <row outlineLevel="0" r="33">
      <c r="A33" s="10" t="n"/>
      <c r="B33" s="20" t="n"/>
      <c r="C33" s="10" t="n"/>
      <c r="D33" s="10" t="n"/>
      <c r="E33" s="21" t="n"/>
      <c r="F33" s="21" t="n"/>
      <c r="G33" s="21" t="n"/>
      <c r="H33" s="21" t="n"/>
      <c r="I33" s="21" t="n"/>
      <c r="J33" s="10" t="n"/>
      <c r="K33" s="10" t="n"/>
      <c r="L33" s="10" t="n"/>
      <c r="M33" s="10" t="n"/>
      <c r="N33" s="10" t="n"/>
    </row>
    <row ht="15" outlineLevel="0" r="34">
      <c r="A34" s="10" t="n"/>
      <c r="B34" s="11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</row>
    <row ht="15" outlineLevel="0" r="35">
      <c r="A35" s="10" t="n"/>
      <c r="B35" s="22" t="s">
        <v>38</v>
      </c>
      <c r="C35" s="23" t="n"/>
      <c r="D35" s="24" t="n"/>
      <c r="E35" s="25" t="n"/>
      <c r="F35" s="26" t="n">
        <f aca="false" ca="false" dt2D="false" dtr="false" t="normal">SUM(F32+F23+F10)</f>
        <v>350120</v>
      </c>
      <c r="G35" s="12" t="n"/>
      <c r="H35" s="12" t="n"/>
      <c r="I35" s="12" t="n"/>
      <c r="J35" s="10" t="n"/>
      <c r="K35" s="10" t="n"/>
      <c r="L35" s="10" t="e">
        <f aca="false" ca="false" dt2D="false" dtr="false" t="normal">#REF!*0.9</f>
        <v>#REF!</v>
      </c>
      <c r="M35" s="10" t="e">
        <f aca="false" ca="false" dt2D="false" dtr="false" t="normal">#REF!*0.05</f>
        <v>#REF!</v>
      </c>
      <c r="N35" s="10" t="n"/>
    </row>
    <row ht="15" outlineLevel="0" r="36">
      <c r="A36" s="10" t="n"/>
      <c r="B36" s="22" t="s">
        <v>39</v>
      </c>
      <c r="C36" s="23" t="n"/>
      <c r="D36" s="25" t="n"/>
      <c r="E36" s="27" t="n"/>
      <c r="F36" s="25" t="n"/>
      <c r="G36" s="12" t="n"/>
      <c r="H36" s="12" t="n"/>
      <c r="I36" s="12" t="n"/>
      <c r="J36" s="10" t="n"/>
      <c r="K36" s="10" t="n"/>
      <c r="L36" s="10" t="n"/>
      <c r="M36" s="10" t="n"/>
      <c r="N36" s="10" t="n"/>
    </row>
    <row outlineLevel="0" r="37">
      <c r="B37" s="11" t="n"/>
      <c r="J37" s="12" t="n"/>
      <c r="K37" s="12" t="n"/>
      <c r="L37" s="12" t="n"/>
      <c r="M37" s="12" t="n"/>
      <c r="N37" s="12" t="n"/>
    </row>
    <row customHeight="true" ht="28.7999992370605" outlineLevel="0" r="38">
      <c r="B38" s="28" t="s">
        <v>40</v>
      </c>
      <c r="C38" s="28" t="s"/>
      <c r="D38" s="28" t="s"/>
      <c r="E38" s="28" t="s"/>
      <c r="F38" s="28" t="s"/>
      <c r="G38" s="28" t="s"/>
      <c r="H38" s="28" t="s"/>
      <c r="I38" s="28" t="s"/>
      <c r="J38" s="28" t="s"/>
      <c r="K38" s="28" t="s"/>
      <c r="L38" s="28" t="s"/>
      <c r="M38" s="28" t="s"/>
      <c r="N38" s="28" t="s"/>
    </row>
    <row customHeight="true" ht="29.3999996185303" outlineLevel="0" r="39">
      <c r="B39" s="28" t="s">
        <v>41</v>
      </c>
      <c r="C39" s="28" t="s"/>
      <c r="D39" s="28" t="s"/>
      <c r="E39" s="28" t="s"/>
      <c r="F39" s="28" t="s"/>
      <c r="G39" s="28" t="s"/>
      <c r="H39" s="28" t="s"/>
      <c r="I39" s="28" t="s"/>
      <c r="J39" s="28" t="s"/>
      <c r="K39" s="28" t="s"/>
      <c r="L39" s="28" t="s"/>
      <c r="M39" s="28" t="s"/>
      <c r="N39" s="28" t="s"/>
    </row>
  </sheetData>
  <mergeCells count="2">
    <mergeCell ref="B39:N39"/>
    <mergeCell ref="B38:N38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MyOffice-CoreFramework-Android/29-1028.734.7326.662.0@RELEASE-CORE-29.0-RC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2024-05-22T05:07:57Z</dcterms:modified>
</cp:coreProperties>
</file>