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10245" yWindow="-15" windowWidth="1029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54" i="1" l="1"/>
  <c r="E56" i="1"/>
  <c r="E57" i="1"/>
  <c r="E58" i="1"/>
  <c r="E42" i="1"/>
  <c r="E43" i="1"/>
  <c r="E44" i="1"/>
  <c r="E31" i="1"/>
  <c r="E32" i="1"/>
  <c r="E33" i="1"/>
  <c r="E24" i="1"/>
  <c r="E23" i="1"/>
  <c r="E22" i="1"/>
  <c r="E55" i="1"/>
  <c r="E70" i="1"/>
  <c r="E67" i="1"/>
  <c r="E68" i="1"/>
  <c r="E69" i="1"/>
  <c r="E50" i="1"/>
  <c r="E39" i="1"/>
  <c r="E29" i="1"/>
  <c r="E21" i="1"/>
  <c r="E41" i="1" l="1"/>
  <c r="E40" i="1"/>
  <c r="E53" i="1"/>
  <c r="E60" i="1"/>
  <c r="E61" i="1"/>
  <c r="E62" i="1"/>
  <c r="E46" i="1"/>
  <c r="E47" i="1"/>
  <c r="E48" i="1"/>
  <c r="E49" i="1"/>
  <c r="E51" i="1"/>
  <c r="E52" i="1"/>
  <c r="E63" i="1"/>
  <c r="E64" i="1"/>
  <c r="E65" i="1"/>
  <c r="E66" i="1"/>
  <c r="E35" i="1"/>
  <c r="E36" i="1"/>
  <c r="E37" i="1"/>
  <c r="E38" i="1"/>
  <c r="E28" i="1"/>
  <c r="E30" i="1"/>
  <c r="E26" i="1"/>
  <c r="E27" i="1"/>
  <c r="E20" i="1"/>
  <c r="E19" i="1" l="1"/>
  <c r="E72" i="1" s="1"/>
  <c r="J72" i="1" s="1"/>
  <c r="J74" i="1" l="1"/>
</calcChain>
</file>

<file path=xl/sharedStrings.xml><?xml version="1.0" encoding="utf-8"?>
<sst xmlns="http://schemas.openxmlformats.org/spreadsheetml/2006/main" count="128" uniqueCount="58">
  <si>
    <t>Смета на предоставление услуг и материалов для объекта по адресу:</t>
  </si>
  <si>
    <t>Наименование работ</t>
  </si>
  <si>
    <t>Ед.Изм.</t>
  </si>
  <si>
    <t>Кол-во</t>
  </si>
  <si>
    <t>Цена, руб.</t>
  </si>
  <si>
    <t>Наименование материалов</t>
  </si>
  <si>
    <t>Со сметой ознакомлен и согласен:</t>
  </si>
  <si>
    <t>(ФИО и подпись заказчика)</t>
  </si>
  <si>
    <t xml:space="preserve">Дата предложения: </t>
  </si>
  <si>
    <t>Приложение к договору №</t>
  </si>
  <si>
    <t xml:space="preserve">Смета предоставлена в уровне текущих договорных цен                  </t>
  </si>
  <si>
    <t>Сметное предложение действительно 10 дней</t>
  </si>
  <si>
    <t>Стоимость, руб.</t>
  </si>
  <si>
    <t>Итого по материалам</t>
  </si>
  <si>
    <t>Итого по работам</t>
  </si>
  <si>
    <t>Всего:</t>
  </si>
  <si>
    <t>Ед.Изм.2</t>
  </si>
  <si>
    <t>Кол-во2</t>
  </si>
  <si>
    <t>Цена, руб.2</t>
  </si>
  <si>
    <t>Стоимость, руб.2</t>
  </si>
  <si>
    <t>м²</t>
  </si>
  <si>
    <t>Заказчик:</t>
  </si>
  <si>
    <t>Ответственный:</t>
  </si>
  <si>
    <t xml:space="preserve"> Ховрин Н.В.</t>
  </si>
  <si>
    <t>Согласованно:</t>
  </si>
  <si>
    <t>Подрядчик:</t>
  </si>
  <si>
    <t xml:space="preserve"> Лелап Строй</t>
  </si>
  <si>
    <t>21/Июня/2016г.</t>
  </si>
  <si>
    <t>Корридор</t>
  </si>
  <si>
    <t>Нанесение обоев</t>
  </si>
  <si>
    <t>Прихожая</t>
  </si>
  <si>
    <t>Стены - снятие обоев стены</t>
  </si>
  <si>
    <t>Размытие потолка</t>
  </si>
  <si>
    <t>Комната</t>
  </si>
  <si>
    <t>Кухня</t>
  </si>
  <si>
    <t>Снятие старой плитки</t>
  </si>
  <si>
    <t>Монтаж новой плитки на стену (фартук)</t>
  </si>
  <si>
    <t>С/У</t>
  </si>
  <si>
    <t>Демонтаж старой плитки с пола</t>
  </si>
  <si>
    <t>Демонтаж старой плитки со стен</t>
  </si>
  <si>
    <t>Монтаж новой плитки на пол</t>
  </si>
  <si>
    <t>Монтаж новой плитки на стены</t>
  </si>
  <si>
    <t>Монтаж стеновых панелей</t>
  </si>
  <si>
    <t>Демонтаж старой двери</t>
  </si>
  <si>
    <t>шт</t>
  </si>
  <si>
    <t>Монтаж новой двери</t>
  </si>
  <si>
    <t>Покраска потолка в белую краску</t>
  </si>
  <si>
    <t>Шпаклевание под покраску (Два слоя ветонита, затирка и один слой шитрока)</t>
  </si>
  <si>
    <t>Демонтаж ванной с выносом к мусорному баку</t>
  </si>
  <si>
    <t>Демонтаж раковины с выносом в мусорному баку</t>
  </si>
  <si>
    <t>Монтаж раковины в С/У</t>
  </si>
  <si>
    <t>Демонтаж и разборка кухонной мебели</t>
  </si>
  <si>
    <t>Монтаж ламината на пол</t>
  </si>
  <si>
    <t>Монтаж плинтусов на пол</t>
  </si>
  <si>
    <t>Монтаж плинтусов на потолок</t>
  </si>
  <si>
    <t>м.п.</t>
  </si>
  <si>
    <t>Шпаклевание под покраску потолок (Два слоя ветонита, затирка и один слой шитрока)</t>
  </si>
  <si>
    <t>Монтаж ванной в С/У с подъёмом в квартиру (облегчённой)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</si>
</sst>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7"/>
      <color theme="1"/>
      <name val="Calibri"/>
      <family val="2"/>
      <charset val="204"/>
      <scheme val="minor"/>
    </font>
    <font>
      <sz val="7"/>
      <color theme="1"/>
      <name val="Calibri"/>
      <family val="2"/>
      <scheme val="minor"/>
    </font>
    <font>
      <b/>
      <sz val="9"/>
      <color theme="1"/>
      <name val="Calibri"/>
      <family val="2"/>
      <charset val="204"/>
      <scheme val="minor"/>
    </font>
    <font>
      <b/>
      <sz val="7"/>
      <color theme="1"/>
      <name val="Calibri"/>
      <family val="2"/>
      <charset val="204"/>
      <scheme val="minor"/>
    </font>
    <font>
      <sz val="11"/>
      <color rgb="FF000000"/>
      <name val="Courier New"/>
      <family val="3"/>
      <charset val="204"/>
    </font>
    <font>
      <b/>
      <sz val="7"/>
      <color theme="1"/>
      <name val="Calibri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scheme val="minor"/>
    </font>
    <font>
      <b/>
      <sz val="8"/>
      <color theme="1" tint="4.9989318521683403E-2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0" xfId="0" applyAlignment="1"/>
    <xf numFmtId="0" fontId="1" fillId="0" borderId="0" xfId="0" applyFont="1" applyAlignment="1"/>
    <xf numFmtId="0" fontId="1" fillId="0" borderId="0" xfId="0" applyFont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7" fillId="0" borderId="0" xfId="0" applyFont="1" applyFill="1" applyAlignment="1">
      <alignment horizontal="right" vertical="center" wrapText="1"/>
    </xf>
    <xf numFmtId="164" fontId="7" fillId="0" borderId="0" xfId="0" applyNumberFormat="1" applyFont="1" applyFill="1" applyAlignment="1">
      <alignment horizontal="right" vertical="center" wrapText="1"/>
    </xf>
    <xf numFmtId="164" fontId="7" fillId="0" borderId="2" xfId="0" applyNumberFormat="1" applyFont="1" applyFill="1" applyBorder="1" applyAlignment="1">
      <alignment horizontal="right" vertical="center" wrapText="1"/>
    </xf>
    <xf numFmtId="0" fontId="7" fillId="0" borderId="8" xfId="0" applyFont="1" applyFill="1" applyBorder="1" applyAlignment="1">
      <alignment horizontal="left" vertical="center" wrapText="1"/>
    </xf>
    <xf numFmtId="164" fontId="7" fillId="0" borderId="0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0" fillId="0" borderId="0" xfId="0" applyAlignment="1">
      <alignment horizontal="right" wrapText="1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2" borderId="3" xfId="0" applyFill="1" applyBorder="1" applyAlignment="1">
      <alignment wrapText="1"/>
    </xf>
    <xf numFmtId="0" fontId="0" fillId="0" borderId="3" xfId="0" applyBorder="1" applyAlignment="1">
      <alignment vertical="top" wrapText="1"/>
    </xf>
    <xf numFmtId="0" fontId="0" fillId="0" borderId="2" xfId="0" applyBorder="1" applyAlignment="1">
      <alignment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9" fillId="0" borderId="0" xfId="0" applyFont="1" applyFill="1" applyAlignment="1">
      <alignment horizontal="right" vertical="center" wrapText="1"/>
    </xf>
    <xf numFmtId="0" fontId="9" fillId="0" borderId="0" xfId="0" applyFont="1" applyFill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right" vertical="center" wrapText="1"/>
    </xf>
    <xf numFmtId="164" fontId="7" fillId="0" borderId="3" xfId="0" applyNumberFormat="1" applyFont="1" applyFill="1" applyBorder="1" applyAlignment="1">
      <alignment horizontal="right" vertical="center" wrapText="1"/>
    </xf>
    <xf numFmtId="0" fontId="7" fillId="0" borderId="2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0" fillId="0" borderId="6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1" fillId="0" borderId="0" xfId="0" applyFont="1" applyAlignment="1">
      <alignment horizontal="right" vertical="center" wrapText="1"/>
    </xf>
    <xf numFmtId="0" fontId="12" fillId="3" borderId="4" xfId="0" applyFont="1" applyFill="1" applyBorder="1" applyAlignment="1">
      <alignment horizontal="center" wrapText="1"/>
    </xf>
    <xf numFmtId="0" fontId="12" fillId="3" borderId="4" xfId="0" applyFont="1" applyFill="1" applyBorder="1" applyAlignment="1">
      <alignment horizontal="left" wrapText="1"/>
    </xf>
    <xf numFmtId="164" fontId="9" fillId="0" borderId="0" xfId="0" applyNumberFormat="1" applyFont="1" applyFill="1" applyAlignment="1">
      <alignment horizontal="right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right" vertical="center" wrapText="1"/>
    </xf>
    <xf numFmtId="164" fontId="9" fillId="0" borderId="0" xfId="0" applyNumberFormat="1" applyFont="1" applyFill="1" applyBorder="1" applyAlignment="1">
      <alignment horizontal="righ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164" fontId="9" fillId="0" borderId="1" xfId="0" applyNumberFormat="1" applyFont="1" applyFill="1" applyBorder="1" applyAlignment="1">
      <alignment horizontal="right" vertical="center" wrapText="1"/>
    </xf>
    <xf numFmtId="164" fontId="6" fillId="0" borderId="0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right" vertical="center" wrapText="1"/>
    </xf>
    <xf numFmtId="164" fontId="9" fillId="0" borderId="5" xfId="0" applyNumberFormat="1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left" vertical="center" wrapText="1"/>
    </xf>
    <xf numFmtId="164" fontId="1" fillId="0" borderId="1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right" wrapText="1"/>
    </xf>
    <xf numFmtId="0" fontId="1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0" xfId="0" applyFont="1" applyAlignment="1">
      <alignment horizontal="right" vertical="center" wrapText="1"/>
    </xf>
    <xf numFmtId="0" fontId="2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 wrapText="1"/>
    </xf>
    <xf numFmtId="0" fontId="5" fillId="0" borderId="0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13"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numFmt numFmtId="164" formatCode="#,##0.00\ &quot;₽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numFmt numFmtId="164" formatCode="#,##0.00\ &quot;₽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numFmt numFmtId="164" formatCode="#,##0.00\ &quot;₽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/>
        <top style="medium">
          <color auto="1"/>
        </top>
        <bottom style="medium">
          <color auto="1"/>
        </bottom>
        <vertical/>
        <horizontal style="medium">
          <color auto="1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numFmt numFmtId="164" formatCode="#,##0.00\ &quot;₽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numFmt numFmtId="164" formatCode="#,##0.00\ &quot;₽&quot;"/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theme="1"/>
        <name val="Calibri"/>
        <scheme val="minor"/>
      </font>
      <fill>
        <patternFill patternType="none">
          <fgColor indexed="64"/>
          <bgColor auto="1"/>
        </patternFill>
      </fill>
      <alignment horizontal="right" vertical="center" textRotation="0" wrapText="1" indent="0" justifyLastLine="0" shrinkToFit="0" readingOrder="0"/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8"/>
        <color theme="1" tint="4.9989318521683403E-2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1" indent="0" justifyLastLine="0" shrinkToFit="0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7326</xdr:colOff>
      <xdr:row>1</xdr:row>
      <xdr:rowOff>7326</xdr:rowOff>
    </xdr:from>
    <xdr:to>
      <xdr:col>10</xdr:col>
      <xdr:colOff>80596</xdr:colOff>
      <xdr:row>5</xdr:row>
      <xdr:rowOff>296586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26" y="168518"/>
          <a:ext cx="10243039" cy="1021953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Таблица2" displayName="Таблица2" ref="A17:J74" totalsRowShown="0" headerRowDxfId="12" dataDxfId="10" headerRowBorderDxfId="11">
  <autoFilter ref="A17:J74"/>
  <tableColumns count="10">
    <tableColumn id="1" name="Наименование работ" dataDxfId="9"/>
    <tableColumn id="3" name="Ед.Изм." dataDxfId="8"/>
    <tableColumn id="4" name="Кол-во" dataDxfId="7"/>
    <tableColumn id="5" name="Цена, руб." dataDxfId="6"/>
    <tableColumn id="6" name="Стоимость, руб." dataDxfId="5">
      <calculatedColumnFormula>C18*D18</calculatedColumnFormula>
    </tableColumn>
    <tableColumn id="7" name="Наименование материалов" dataDxfId="4"/>
    <tableColumn id="9" name="Ед.Изм.2" dataDxfId="3">
      <calculatedColumnFormula>E71*0.08</calculatedColumnFormula>
    </tableColumn>
    <tableColumn id="10" name="Кол-во2" dataDxfId="2"/>
    <tableColumn id="11" name="Цена, руб.2" dataDxfId="1"/>
    <tableColumn id="12" name="Стоимость, руб.2" dataDxfId="0"/>
  </tableColumns>
  <tableStyleInfo name="TableStyleMedium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2"/>
  <sheetViews>
    <sheetView tabSelected="1" view="pageLayout" topLeftCell="A43" zoomScale="130" zoomScaleNormal="130" zoomScalePageLayoutView="130" workbookViewId="0">
      <selection activeCell="H26" sqref="H26"/>
    </sheetView>
  </sheetViews>
  <sheetFormatPr defaultRowHeight="15" x14ac:dyDescent="0.25"/>
  <cols>
    <col min="1" max="1" width="35.85546875" style="14" customWidth="1"/>
    <col min="2" max="2" width="6.140625" style="14" customWidth="1"/>
    <col min="3" max="3" width="5.28515625" style="14" customWidth="1"/>
    <col min="4" max="4" width="9.85546875" style="14" customWidth="1"/>
    <col min="5" max="5" width="13.28515625" style="14" customWidth="1"/>
    <col min="6" max="6" width="34.5703125" style="14" customWidth="1"/>
    <col min="7" max="7" width="7.42578125" style="14" customWidth="1"/>
    <col min="8" max="8" width="6.42578125" style="14" customWidth="1"/>
    <col min="9" max="9" width="9.85546875" style="14" customWidth="1"/>
    <col min="10" max="10" width="13.28515625" style="14" customWidth="1"/>
    <col min="11" max="11" width="1.42578125" customWidth="1"/>
  </cols>
  <sheetData>
    <row r="1" spans="1:11" ht="12.75" customHeight="1" x14ac:dyDescent="0.25">
      <c r="A1" s="13" t="s">
        <v>8</v>
      </c>
      <c r="B1" s="56" t="s">
        <v>27</v>
      </c>
      <c r="C1" s="57"/>
      <c r="D1" s="57"/>
      <c r="F1" s="34" t="s">
        <v>9</v>
      </c>
      <c r="G1" s="51">
        <v>11575339</v>
      </c>
      <c r="H1" s="51"/>
      <c r="I1" s="51"/>
      <c r="J1" s="51"/>
      <c r="K1" s="2"/>
    </row>
    <row r="2" spans="1:11" ht="14.25" customHeight="1" x14ac:dyDescent="0.25"/>
    <row r="3" spans="1:11" ht="14.25" customHeight="1" x14ac:dyDescent="0.25"/>
    <row r="4" spans="1:11" ht="14.25" customHeight="1" x14ac:dyDescent="0.25"/>
    <row r="5" spans="1:11" ht="14.25" customHeight="1" x14ac:dyDescent="0.25"/>
    <row r="6" spans="1:11" ht="24" customHeight="1" x14ac:dyDescent="0.25"/>
    <row r="7" spans="1:11" ht="10.5" customHeight="1" x14ac:dyDescent="0.25">
      <c r="F7" s="50" t="s">
        <v>10</v>
      </c>
      <c r="G7" s="50"/>
      <c r="H7" s="50"/>
      <c r="I7" s="50"/>
      <c r="J7" s="50"/>
      <c r="K7" s="1"/>
    </row>
    <row r="8" spans="1:11" ht="10.5" customHeight="1" x14ac:dyDescent="0.25">
      <c r="F8" s="50" t="s">
        <v>11</v>
      </c>
      <c r="G8" s="50"/>
      <c r="H8" s="50"/>
      <c r="I8" s="50"/>
      <c r="J8" s="50"/>
    </row>
    <row r="9" spans="1:11" ht="4.5" customHeight="1" x14ac:dyDescent="0.25"/>
    <row r="10" spans="1:11" ht="11.25" customHeight="1" x14ac:dyDescent="0.25">
      <c r="A10" s="32" t="s">
        <v>25</v>
      </c>
      <c r="B10" s="60" t="s">
        <v>26</v>
      </c>
      <c r="C10" s="60"/>
      <c r="D10" s="60"/>
      <c r="F10" s="32" t="s">
        <v>21</v>
      </c>
      <c r="G10" s="60"/>
      <c r="H10" s="60"/>
      <c r="I10" s="60"/>
      <c r="J10" s="60"/>
    </row>
    <row r="11" spans="1:11" ht="6.75" customHeight="1" x14ac:dyDescent="0.25">
      <c r="B11" s="61"/>
      <c r="C11" s="61"/>
      <c r="D11" s="61"/>
      <c r="G11" s="58"/>
      <c r="H11" s="58"/>
      <c r="I11" s="58"/>
      <c r="J11" s="58"/>
    </row>
    <row r="12" spans="1:11" ht="11.25" customHeight="1" x14ac:dyDescent="0.25">
      <c r="A12" s="32" t="s">
        <v>24</v>
      </c>
      <c r="B12" s="60" t="s">
        <v>23</v>
      </c>
      <c r="C12" s="60"/>
      <c r="D12" s="60"/>
      <c r="E12" s="15"/>
      <c r="F12" s="33" t="s">
        <v>22</v>
      </c>
      <c r="G12" s="60"/>
      <c r="H12" s="60"/>
      <c r="I12" s="60"/>
      <c r="J12" s="60"/>
    </row>
    <row r="13" spans="1:11" ht="6.75" customHeight="1" x14ac:dyDescent="0.25">
      <c r="B13" s="58"/>
      <c r="C13" s="58"/>
      <c r="D13" s="58"/>
      <c r="G13" s="54"/>
      <c r="H13" s="54"/>
      <c r="I13" s="54"/>
      <c r="J13" s="54"/>
    </row>
    <row r="14" spans="1:11" ht="1.5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</row>
    <row r="15" spans="1:11" ht="12.75" customHeight="1" x14ac:dyDescent="0.25">
      <c r="A15" s="59" t="s">
        <v>0</v>
      </c>
      <c r="B15" s="59"/>
      <c r="C15" s="59"/>
      <c r="D15" s="59"/>
      <c r="E15" s="59"/>
      <c r="F15" s="17"/>
      <c r="G15" s="17"/>
      <c r="H15" s="17"/>
      <c r="I15" s="17"/>
      <c r="J15" s="18"/>
    </row>
    <row r="16" spans="1:11" ht="6.75" customHeight="1" x14ac:dyDescent="0.25"/>
    <row r="17" spans="1:10" ht="24" thickBot="1" x14ac:dyDescent="0.3">
      <c r="A17" s="35" t="s">
        <v>1</v>
      </c>
      <c r="B17" s="36" t="s">
        <v>2</v>
      </c>
      <c r="C17" s="36" t="s">
        <v>3</v>
      </c>
      <c r="D17" s="36" t="s">
        <v>4</v>
      </c>
      <c r="E17" s="36" t="s">
        <v>12</v>
      </c>
      <c r="F17" s="35" t="s">
        <v>5</v>
      </c>
      <c r="G17" s="36" t="s">
        <v>16</v>
      </c>
      <c r="H17" s="36" t="s">
        <v>17</v>
      </c>
      <c r="I17" s="36" t="s">
        <v>18</v>
      </c>
      <c r="J17" s="36" t="s">
        <v>19</v>
      </c>
    </row>
    <row r="18" spans="1:10" ht="12" customHeight="1" x14ac:dyDescent="0.25">
      <c r="A18" s="11" t="s">
        <v>28</v>
      </c>
      <c r="B18" s="12"/>
      <c r="C18" s="12"/>
      <c r="D18" s="12"/>
      <c r="E18" s="12"/>
      <c r="F18" s="30"/>
      <c r="G18" s="49"/>
      <c r="H18" s="12"/>
      <c r="I18" s="12"/>
      <c r="J18" s="62"/>
    </row>
    <row r="19" spans="1:10" ht="30" customHeight="1" x14ac:dyDescent="0.25">
      <c r="A19" s="22" t="s">
        <v>31</v>
      </c>
      <c r="B19" s="6" t="s">
        <v>20</v>
      </c>
      <c r="C19" s="21">
        <v>10.199999999999999</v>
      </c>
      <c r="D19" s="7">
        <v>40</v>
      </c>
      <c r="E19" s="7">
        <f>Таблица2[[#This Row],[Кол-во]]*Таблица2[[#This Row],[Цена, руб.]]</f>
        <v>408</v>
      </c>
      <c r="F19" s="41"/>
      <c r="G19" s="8"/>
      <c r="H19" s="26"/>
      <c r="I19" s="8"/>
      <c r="J19" s="8"/>
    </row>
    <row r="20" spans="1:10" ht="12" customHeight="1" x14ac:dyDescent="0.25">
      <c r="A20" s="22" t="s">
        <v>29</v>
      </c>
      <c r="B20" s="6" t="s">
        <v>20</v>
      </c>
      <c r="C20" s="21">
        <v>10.199999999999999</v>
      </c>
      <c r="D20" s="37">
        <v>130</v>
      </c>
      <c r="E20" s="7">
        <f>Таблица2[[#This Row],[Кол-во]]*Таблица2[[#This Row],[Цена, руб.]]</f>
        <v>1326</v>
      </c>
      <c r="F20" s="9"/>
      <c r="G20" s="10"/>
      <c r="H20" s="27"/>
      <c r="I20" s="10"/>
      <c r="J20" s="10"/>
    </row>
    <row r="21" spans="1:10" ht="12" customHeight="1" x14ac:dyDescent="0.25">
      <c r="A21" s="22" t="s">
        <v>46</v>
      </c>
      <c r="B21" s="21" t="s">
        <v>20</v>
      </c>
      <c r="C21" s="21">
        <v>2.4</v>
      </c>
      <c r="D21" s="37">
        <v>130</v>
      </c>
      <c r="E21" s="37">
        <f>C21*D21</f>
        <v>312</v>
      </c>
      <c r="F21" s="42"/>
      <c r="G21" s="40"/>
      <c r="H21" s="39"/>
      <c r="I21" s="40"/>
      <c r="J21" s="37"/>
    </row>
    <row r="22" spans="1:10" ht="12" customHeight="1" x14ac:dyDescent="0.25">
      <c r="A22" s="48" t="s">
        <v>52</v>
      </c>
      <c r="B22" s="21" t="s">
        <v>20</v>
      </c>
      <c r="C22" s="6">
        <v>2.4</v>
      </c>
      <c r="D22" s="7">
        <v>200</v>
      </c>
      <c r="E22" s="7">
        <f>C22*D22</f>
        <v>480</v>
      </c>
      <c r="F22" s="9"/>
      <c r="G22" s="10"/>
      <c r="H22" s="27"/>
      <c r="I22" s="10"/>
      <c r="J22" s="7"/>
    </row>
    <row r="23" spans="1:10" ht="12" customHeight="1" x14ac:dyDescent="0.25">
      <c r="A23" s="48" t="s">
        <v>53</v>
      </c>
      <c r="B23" s="6" t="s">
        <v>55</v>
      </c>
      <c r="C23" s="6">
        <v>4.8</v>
      </c>
      <c r="D23" s="7">
        <v>80</v>
      </c>
      <c r="E23" s="7">
        <f>C23*D23</f>
        <v>384</v>
      </c>
      <c r="F23" s="9"/>
      <c r="G23" s="10"/>
      <c r="H23" s="27"/>
      <c r="I23" s="10"/>
      <c r="J23" s="7"/>
    </row>
    <row r="24" spans="1:10" ht="12" customHeight="1" x14ac:dyDescent="0.25">
      <c r="A24" s="48" t="s">
        <v>54</v>
      </c>
      <c r="B24" s="6" t="s">
        <v>55</v>
      </c>
      <c r="C24" s="6">
        <v>4.8</v>
      </c>
      <c r="D24" s="7">
        <v>80</v>
      </c>
      <c r="E24" s="7">
        <f>C24*D24</f>
        <v>384</v>
      </c>
      <c r="F24" s="9"/>
      <c r="G24" s="10"/>
      <c r="H24" s="27"/>
      <c r="I24" s="10"/>
      <c r="J24" s="7"/>
    </row>
    <row r="25" spans="1:10" ht="12" customHeight="1" x14ac:dyDescent="0.25">
      <c r="A25" s="11" t="s">
        <v>30</v>
      </c>
      <c r="B25" s="12"/>
      <c r="C25" s="12"/>
      <c r="D25" s="12"/>
      <c r="E25" s="12"/>
      <c r="F25" s="9"/>
      <c r="G25" s="7"/>
      <c r="H25" s="39"/>
      <c r="I25" s="40"/>
      <c r="J25" s="7"/>
    </row>
    <row r="26" spans="1:10" ht="12" customHeight="1" x14ac:dyDescent="0.25">
      <c r="A26" s="22" t="s">
        <v>31</v>
      </c>
      <c r="B26" s="6" t="s">
        <v>20</v>
      </c>
      <c r="C26" s="6">
        <v>9.89</v>
      </c>
      <c r="D26" s="7">
        <v>40</v>
      </c>
      <c r="E26" s="7">
        <f>Таблица2[[#This Row],[Кол-во]]*Таблица2[[#This Row],[Цена, руб.]]</f>
        <v>395.6</v>
      </c>
      <c r="F26" s="9"/>
      <c r="G26" s="7"/>
      <c r="H26" s="39"/>
      <c r="I26" s="40"/>
      <c r="J26" s="7"/>
    </row>
    <row r="27" spans="1:10" ht="12" customHeight="1" x14ac:dyDescent="0.25">
      <c r="A27" s="22" t="s">
        <v>29</v>
      </c>
      <c r="B27" s="6" t="s">
        <v>20</v>
      </c>
      <c r="C27" s="21">
        <v>9.89</v>
      </c>
      <c r="D27" s="37">
        <v>130</v>
      </c>
      <c r="E27" s="7">
        <f>Таблица2[[#This Row],[Кол-во]]*Таблица2[[#This Row],[Цена, руб.]]</f>
        <v>1285.7</v>
      </c>
      <c r="F27" s="42"/>
      <c r="G27" s="40"/>
      <c r="H27" s="39"/>
      <c r="I27" s="40"/>
      <c r="J27" s="7"/>
    </row>
    <row r="28" spans="1:10" ht="12" customHeight="1" x14ac:dyDescent="0.25">
      <c r="A28" s="22" t="s">
        <v>32</v>
      </c>
      <c r="B28" s="6" t="s">
        <v>20</v>
      </c>
      <c r="C28" s="21">
        <v>3.89</v>
      </c>
      <c r="D28" s="37">
        <v>50</v>
      </c>
      <c r="E28" s="7">
        <f>Таблица2[[#This Row],[Кол-во]]*Таблица2[[#This Row],[Цена, руб.]]</f>
        <v>194.5</v>
      </c>
      <c r="F28" s="42"/>
      <c r="G28" s="40"/>
      <c r="H28" s="39"/>
      <c r="I28" s="40"/>
      <c r="J28" s="7"/>
    </row>
    <row r="29" spans="1:10" ht="22.5" customHeight="1" x14ac:dyDescent="0.25">
      <c r="A29" s="22" t="s">
        <v>47</v>
      </c>
      <c r="B29" s="6" t="s">
        <v>20</v>
      </c>
      <c r="C29" s="21">
        <v>3.89</v>
      </c>
      <c r="D29" s="37">
        <v>170</v>
      </c>
      <c r="E29" s="37">
        <f>C29*D29</f>
        <v>661.30000000000007</v>
      </c>
      <c r="F29" s="42"/>
      <c r="G29" s="40"/>
      <c r="H29" s="39"/>
      <c r="I29" s="40"/>
      <c r="J29" s="37"/>
    </row>
    <row r="30" spans="1:10" ht="12" customHeight="1" x14ac:dyDescent="0.25">
      <c r="A30" s="22" t="s">
        <v>46</v>
      </c>
      <c r="B30" s="6" t="s">
        <v>20</v>
      </c>
      <c r="C30" s="21">
        <v>3.89</v>
      </c>
      <c r="D30" s="37">
        <v>120</v>
      </c>
      <c r="E30" s="7">
        <f>Таблица2[[#This Row],[Кол-во]]*Таблица2[[#This Row],[Цена, руб.]]</f>
        <v>466.8</v>
      </c>
      <c r="F30" s="42"/>
      <c r="G30" s="40"/>
      <c r="H30" s="39"/>
      <c r="I30" s="40"/>
      <c r="J30" s="7"/>
    </row>
    <row r="31" spans="1:10" ht="12" customHeight="1" x14ac:dyDescent="0.25">
      <c r="A31" s="48" t="s">
        <v>52</v>
      </c>
      <c r="B31" s="21" t="s">
        <v>20</v>
      </c>
      <c r="C31" s="6">
        <v>3.89</v>
      </c>
      <c r="D31" s="7">
        <v>200</v>
      </c>
      <c r="E31" s="7">
        <f t="shared" ref="E31:E33" si="0">C31*D31</f>
        <v>778</v>
      </c>
      <c r="F31" s="9"/>
      <c r="G31" s="10"/>
      <c r="H31" s="27"/>
      <c r="I31" s="10"/>
      <c r="J31" s="7"/>
    </row>
    <row r="32" spans="1:10" ht="12" customHeight="1" x14ac:dyDescent="0.25">
      <c r="A32" s="48" t="s">
        <v>53</v>
      </c>
      <c r="B32" s="6" t="s">
        <v>55</v>
      </c>
      <c r="C32" s="6">
        <v>6.3</v>
      </c>
      <c r="D32" s="7">
        <v>80</v>
      </c>
      <c r="E32" s="7">
        <f t="shared" si="0"/>
        <v>504</v>
      </c>
      <c r="F32" s="9"/>
      <c r="G32" s="10"/>
      <c r="H32" s="27"/>
      <c r="I32" s="10"/>
      <c r="J32" s="7"/>
    </row>
    <row r="33" spans="1:10" ht="12" customHeight="1" x14ac:dyDescent="0.25">
      <c r="A33" s="48" t="s">
        <v>54</v>
      </c>
      <c r="B33" s="6" t="s">
        <v>55</v>
      </c>
      <c r="C33" s="6">
        <v>6.3</v>
      </c>
      <c r="D33" s="7">
        <v>80</v>
      </c>
      <c r="E33" s="7">
        <f t="shared" si="0"/>
        <v>504</v>
      </c>
      <c r="F33" s="9"/>
      <c r="G33" s="10"/>
      <c r="H33" s="27"/>
      <c r="I33" s="10"/>
      <c r="J33" s="7"/>
    </row>
    <row r="34" spans="1:10" ht="12" customHeight="1" x14ac:dyDescent="0.25">
      <c r="A34" s="11" t="s">
        <v>33</v>
      </c>
      <c r="B34" s="12"/>
      <c r="C34" s="12"/>
      <c r="D34" s="12"/>
      <c r="E34" s="12"/>
      <c r="F34" s="42"/>
      <c r="G34" s="40"/>
      <c r="H34" s="39"/>
      <c r="I34" s="40"/>
      <c r="J34" s="7"/>
    </row>
    <row r="35" spans="1:10" ht="12" customHeight="1" x14ac:dyDescent="0.25">
      <c r="A35" s="22" t="s">
        <v>31</v>
      </c>
      <c r="B35" s="6" t="s">
        <v>20</v>
      </c>
      <c r="C35" s="6">
        <v>41.53</v>
      </c>
      <c r="D35" s="7">
        <v>40</v>
      </c>
      <c r="E35" s="7">
        <f>Таблица2[[#This Row],[Кол-во]]*Таблица2[[#This Row],[Цена, руб.]]</f>
        <v>1661.2</v>
      </c>
      <c r="F35" s="42"/>
      <c r="G35" s="40"/>
      <c r="H35" s="39"/>
      <c r="I35" s="40"/>
      <c r="J35" s="7"/>
    </row>
    <row r="36" spans="1:10" ht="12" customHeight="1" x14ac:dyDescent="0.25">
      <c r="A36" s="22" t="s">
        <v>29</v>
      </c>
      <c r="B36" s="6" t="s">
        <v>20</v>
      </c>
      <c r="C36" s="6">
        <v>41.53</v>
      </c>
      <c r="D36" s="37">
        <v>130</v>
      </c>
      <c r="E36" s="7">
        <f>Таблица2[[#This Row],[Кол-во]]*Таблица2[[#This Row],[Цена, руб.]]</f>
        <v>5398.9000000000005</v>
      </c>
      <c r="F36" s="42"/>
      <c r="G36" s="40"/>
      <c r="H36" s="39"/>
      <c r="I36" s="40"/>
      <c r="J36" s="7"/>
    </row>
    <row r="37" spans="1:10" ht="12" customHeight="1" x14ac:dyDescent="0.25">
      <c r="A37" s="22" t="s">
        <v>32</v>
      </c>
      <c r="B37" s="6" t="s">
        <v>20</v>
      </c>
      <c r="C37" s="21">
        <v>18.68</v>
      </c>
      <c r="D37" s="37">
        <v>50</v>
      </c>
      <c r="E37" s="7">
        <f>Таблица2[[#This Row],[Кол-во]]*Таблица2[[#This Row],[Цена, руб.]]</f>
        <v>934</v>
      </c>
      <c r="F37" s="42"/>
      <c r="G37" s="40"/>
      <c r="H37" s="39"/>
      <c r="I37" s="40"/>
      <c r="J37" s="7"/>
    </row>
    <row r="38" spans="1:10" ht="22.5" customHeight="1" x14ac:dyDescent="0.25">
      <c r="A38" s="22" t="s">
        <v>56</v>
      </c>
      <c r="B38" s="6" t="s">
        <v>20</v>
      </c>
      <c r="C38" s="21">
        <v>18.68</v>
      </c>
      <c r="D38" s="37">
        <v>170</v>
      </c>
      <c r="E38" s="7">
        <f>Таблица2[[#This Row],[Кол-во]]*Таблица2[[#This Row],[Цена, руб.]]</f>
        <v>3175.6</v>
      </c>
      <c r="F38" s="42"/>
      <c r="G38" s="7"/>
      <c r="H38" s="39"/>
      <c r="I38" s="40"/>
      <c r="J38" s="7"/>
    </row>
    <row r="39" spans="1:10" ht="12" customHeight="1" x14ac:dyDescent="0.25">
      <c r="A39" s="22" t="s">
        <v>46</v>
      </c>
      <c r="B39" s="6" t="s">
        <v>20</v>
      </c>
      <c r="C39" s="21">
        <v>18.68</v>
      </c>
      <c r="D39" s="37">
        <v>120</v>
      </c>
      <c r="E39" s="37">
        <f>C39*D39</f>
        <v>2241.6</v>
      </c>
      <c r="F39" s="42"/>
      <c r="G39" s="37"/>
      <c r="H39" s="39"/>
      <c r="I39" s="40"/>
      <c r="J39" s="37"/>
    </row>
    <row r="40" spans="1:10" ht="12" customHeight="1" x14ac:dyDescent="0.25">
      <c r="A40" s="22" t="s">
        <v>43</v>
      </c>
      <c r="B40" s="6" t="s">
        <v>44</v>
      </c>
      <c r="C40" s="21">
        <v>1</v>
      </c>
      <c r="D40" s="37">
        <v>750</v>
      </c>
      <c r="E40" s="37">
        <f t="shared" ref="E40:E41" si="1">C40*D40</f>
        <v>750</v>
      </c>
      <c r="F40" s="42"/>
      <c r="G40" s="7"/>
      <c r="H40" s="21"/>
      <c r="I40" s="37"/>
      <c r="J40" s="37"/>
    </row>
    <row r="41" spans="1:10" ht="12" customHeight="1" x14ac:dyDescent="0.25">
      <c r="A41" s="22" t="s">
        <v>45</v>
      </c>
      <c r="B41" s="21" t="s">
        <v>44</v>
      </c>
      <c r="C41" s="21">
        <v>1</v>
      </c>
      <c r="D41" s="37">
        <v>1700</v>
      </c>
      <c r="E41" s="37">
        <f t="shared" si="1"/>
        <v>1700</v>
      </c>
      <c r="F41" s="42"/>
      <c r="G41" s="37"/>
      <c r="H41" s="21"/>
      <c r="I41" s="37"/>
      <c r="J41" s="37"/>
    </row>
    <row r="42" spans="1:10" ht="12" customHeight="1" x14ac:dyDescent="0.25">
      <c r="A42" s="48" t="s">
        <v>52</v>
      </c>
      <c r="B42" s="21" t="s">
        <v>20</v>
      </c>
      <c r="C42" s="6">
        <v>18.690000000000001</v>
      </c>
      <c r="D42" s="7">
        <v>200</v>
      </c>
      <c r="E42" s="7">
        <f t="shared" ref="E42:E44" si="2">C42*D42</f>
        <v>3738.0000000000005</v>
      </c>
      <c r="F42" s="9"/>
      <c r="G42" s="7"/>
      <c r="H42" s="6"/>
      <c r="I42" s="7"/>
      <c r="J42" s="7"/>
    </row>
    <row r="43" spans="1:10" ht="12" customHeight="1" x14ac:dyDescent="0.25">
      <c r="A43" s="48" t="s">
        <v>53</v>
      </c>
      <c r="B43" s="6" t="s">
        <v>55</v>
      </c>
      <c r="C43" s="6">
        <v>17.2</v>
      </c>
      <c r="D43" s="7">
        <v>80</v>
      </c>
      <c r="E43" s="7">
        <f t="shared" si="2"/>
        <v>1376</v>
      </c>
      <c r="F43" s="9"/>
      <c r="G43" s="7"/>
      <c r="H43" s="6"/>
      <c r="I43" s="7"/>
      <c r="J43" s="7"/>
    </row>
    <row r="44" spans="1:10" ht="12" customHeight="1" x14ac:dyDescent="0.25">
      <c r="A44" s="48" t="s">
        <v>54</v>
      </c>
      <c r="B44" s="6" t="s">
        <v>55</v>
      </c>
      <c r="C44" s="6">
        <v>17.2</v>
      </c>
      <c r="D44" s="7">
        <v>80</v>
      </c>
      <c r="E44" s="7">
        <f t="shared" si="2"/>
        <v>1376</v>
      </c>
      <c r="F44" s="9"/>
      <c r="G44" s="7"/>
      <c r="H44" s="6"/>
      <c r="I44" s="7"/>
      <c r="J44" s="7"/>
    </row>
    <row r="45" spans="1:10" ht="12" customHeight="1" x14ac:dyDescent="0.25">
      <c r="A45" s="11" t="s">
        <v>34</v>
      </c>
      <c r="B45" s="12"/>
      <c r="C45" s="12"/>
      <c r="D45" s="12"/>
      <c r="E45" s="12"/>
      <c r="F45" s="42"/>
      <c r="G45" s="37"/>
      <c r="H45" s="39"/>
      <c r="I45" s="40"/>
      <c r="J45" s="37"/>
    </row>
    <row r="46" spans="1:10" ht="12" customHeight="1" x14ac:dyDescent="0.25">
      <c r="A46" s="22" t="s">
        <v>31</v>
      </c>
      <c r="B46" s="6" t="s">
        <v>20</v>
      </c>
      <c r="C46" s="6">
        <v>19.27</v>
      </c>
      <c r="D46" s="7">
        <v>40</v>
      </c>
      <c r="E46" s="7">
        <f>Таблица2[[#This Row],[Кол-во]]*Таблица2[[#This Row],[Цена, руб.]]</f>
        <v>770.8</v>
      </c>
      <c r="F46" s="42"/>
      <c r="G46" s="37"/>
      <c r="H46" s="39"/>
      <c r="I46" s="40"/>
      <c r="J46" s="37"/>
    </row>
    <row r="47" spans="1:10" ht="12" customHeight="1" x14ac:dyDescent="0.25">
      <c r="A47" s="22" t="s">
        <v>29</v>
      </c>
      <c r="B47" s="6" t="s">
        <v>20</v>
      </c>
      <c r="C47" s="6">
        <v>19.27</v>
      </c>
      <c r="D47" s="37">
        <v>130</v>
      </c>
      <c r="E47" s="7">
        <f>Таблица2[[#This Row],[Кол-во]]*Таблица2[[#This Row],[Цена, руб.]]</f>
        <v>2505.1</v>
      </c>
      <c r="F47" s="42"/>
      <c r="G47" s="37"/>
      <c r="H47" s="39"/>
      <c r="I47" s="40"/>
      <c r="J47" s="37"/>
    </row>
    <row r="48" spans="1:10" ht="12" customHeight="1" x14ac:dyDescent="0.25">
      <c r="A48" s="22" t="s">
        <v>32</v>
      </c>
      <c r="B48" s="6" t="s">
        <v>20</v>
      </c>
      <c r="C48" s="21">
        <v>6.74</v>
      </c>
      <c r="D48" s="37">
        <v>50</v>
      </c>
      <c r="E48" s="7">
        <f>Таблица2[[#This Row],[Кол-во]]*Таблица2[[#This Row],[Цена, руб.]]</f>
        <v>337</v>
      </c>
      <c r="F48" s="42"/>
      <c r="G48" s="37"/>
      <c r="H48" s="39"/>
      <c r="I48" s="40"/>
      <c r="J48" s="37"/>
    </row>
    <row r="49" spans="1:10" ht="22.5" customHeight="1" x14ac:dyDescent="0.25">
      <c r="A49" s="22" t="s">
        <v>56</v>
      </c>
      <c r="B49" s="6" t="s">
        <v>20</v>
      </c>
      <c r="C49" s="21">
        <v>6.74</v>
      </c>
      <c r="D49" s="37">
        <v>170</v>
      </c>
      <c r="E49" s="7">
        <f>Таблица2[[#This Row],[Кол-во]]*Таблица2[[#This Row],[Цена, руб.]]</f>
        <v>1145.8</v>
      </c>
      <c r="F49" s="42"/>
      <c r="G49" s="37"/>
      <c r="H49" s="39"/>
      <c r="I49" s="40"/>
      <c r="J49" s="37"/>
    </row>
    <row r="50" spans="1:10" ht="12" customHeight="1" x14ac:dyDescent="0.25">
      <c r="A50" s="22" t="s">
        <v>46</v>
      </c>
      <c r="B50" s="6" t="s">
        <v>20</v>
      </c>
      <c r="C50" s="21">
        <v>6.74</v>
      </c>
      <c r="D50" s="37">
        <v>120</v>
      </c>
      <c r="E50" s="37">
        <f>C50*D50</f>
        <v>808.80000000000007</v>
      </c>
      <c r="F50" s="42"/>
      <c r="G50" s="37"/>
      <c r="H50" s="39"/>
      <c r="I50" s="40"/>
      <c r="J50" s="37"/>
    </row>
    <row r="51" spans="1:10" ht="12" customHeight="1" x14ac:dyDescent="0.25">
      <c r="A51" s="22" t="s">
        <v>35</v>
      </c>
      <c r="B51" s="6" t="s">
        <v>20</v>
      </c>
      <c r="C51" s="21">
        <v>2</v>
      </c>
      <c r="D51" s="37">
        <v>150</v>
      </c>
      <c r="E51" s="37">
        <f t="shared" ref="E51:E66" si="3">C51*D51</f>
        <v>300</v>
      </c>
      <c r="F51" s="42"/>
      <c r="G51" s="37"/>
      <c r="H51" s="39"/>
      <c r="I51" s="40"/>
      <c r="J51" s="37"/>
    </row>
    <row r="52" spans="1:10" ht="12" customHeight="1" x14ac:dyDescent="0.25">
      <c r="A52" s="22" t="s">
        <v>36</v>
      </c>
      <c r="B52" s="6" t="s">
        <v>20</v>
      </c>
      <c r="C52" s="21">
        <v>3.75</v>
      </c>
      <c r="D52" s="37">
        <v>600</v>
      </c>
      <c r="E52" s="37">
        <f t="shared" si="3"/>
        <v>2250</v>
      </c>
      <c r="F52" s="42"/>
      <c r="G52" s="37"/>
      <c r="H52" s="39"/>
      <c r="I52" s="40"/>
      <c r="J52" s="37"/>
    </row>
    <row r="53" spans="1:10" ht="12" customHeight="1" x14ac:dyDescent="0.25">
      <c r="A53" s="22" t="s">
        <v>43</v>
      </c>
      <c r="B53" s="6" t="s">
        <v>44</v>
      </c>
      <c r="C53" s="21">
        <v>1</v>
      </c>
      <c r="D53" s="37">
        <v>750</v>
      </c>
      <c r="E53" s="37">
        <f t="shared" ref="E53" si="4">C53*D53</f>
        <v>750</v>
      </c>
      <c r="F53" s="42"/>
      <c r="G53" s="37"/>
      <c r="H53" s="39"/>
      <c r="I53" s="40"/>
      <c r="J53" s="37"/>
    </row>
    <row r="54" spans="1:10" ht="12" customHeight="1" x14ac:dyDescent="0.25">
      <c r="A54" s="48" t="s">
        <v>45</v>
      </c>
      <c r="B54" s="21" t="s">
        <v>44</v>
      </c>
      <c r="C54" s="21">
        <v>1</v>
      </c>
      <c r="D54" s="37">
        <v>1700</v>
      </c>
      <c r="E54" s="37">
        <f>C54*D54</f>
        <v>1700</v>
      </c>
      <c r="F54" s="42"/>
      <c r="G54" s="37"/>
      <c r="H54" s="39"/>
      <c r="I54" s="40"/>
      <c r="J54" s="37"/>
    </row>
    <row r="55" spans="1:10" ht="12" customHeight="1" x14ac:dyDescent="0.25">
      <c r="A55" s="22" t="s">
        <v>51</v>
      </c>
      <c r="B55" s="21" t="s">
        <v>44</v>
      </c>
      <c r="C55" s="21">
        <v>1</v>
      </c>
      <c r="D55" s="37">
        <v>1500</v>
      </c>
      <c r="E55" s="37">
        <f>C55*D55</f>
        <v>1500</v>
      </c>
      <c r="F55" s="42"/>
      <c r="G55" s="37"/>
      <c r="H55" s="39"/>
      <c r="I55" s="40"/>
      <c r="J55" s="37"/>
    </row>
    <row r="56" spans="1:10" ht="12" customHeight="1" x14ac:dyDescent="0.25">
      <c r="A56" s="48" t="s">
        <v>52</v>
      </c>
      <c r="B56" s="21" t="s">
        <v>20</v>
      </c>
      <c r="C56" s="6">
        <v>18.690000000000001</v>
      </c>
      <c r="D56" s="7">
        <v>200</v>
      </c>
      <c r="E56" s="7">
        <f t="shared" ref="E56:E58" si="5">C56*D56</f>
        <v>3738.0000000000005</v>
      </c>
      <c r="F56" s="9"/>
      <c r="G56" s="7"/>
      <c r="H56" s="27"/>
      <c r="I56" s="10"/>
      <c r="J56" s="7"/>
    </row>
    <row r="57" spans="1:10" ht="12" customHeight="1" x14ac:dyDescent="0.25">
      <c r="A57" s="48" t="s">
        <v>53</v>
      </c>
      <c r="B57" s="6" t="s">
        <v>55</v>
      </c>
      <c r="C57" s="6">
        <v>17.2</v>
      </c>
      <c r="D57" s="7">
        <v>80</v>
      </c>
      <c r="E57" s="7">
        <f t="shared" si="5"/>
        <v>1376</v>
      </c>
      <c r="F57" s="9"/>
      <c r="G57" s="7"/>
      <c r="H57" s="27"/>
      <c r="I57" s="10"/>
      <c r="J57" s="7"/>
    </row>
    <row r="58" spans="1:10" ht="12" customHeight="1" x14ac:dyDescent="0.25">
      <c r="A58" s="48" t="s">
        <v>54</v>
      </c>
      <c r="B58" s="6" t="s">
        <v>55</v>
      </c>
      <c r="C58" s="6">
        <v>17.2</v>
      </c>
      <c r="D58" s="7">
        <v>80</v>
      </c>
      <c r="E58" s="7">
        <f t="shared" si="5"/>
        <v>1376</v>
      </c>
      <c r="F58" s="9"/>
      <c r="G58" s="7"/>
      <c r="H58" s="27"/>
      <c r="I58" s="10"/>
      <c r="J58" s="7"/>
    </row>
    <row r="59" spans="1:10" ht="12" customHeight="1" x14ac:dyDescent="0.25">
      <c r="A59" s="11" t="s">
        <v>37</v>
      </c>
      <c r="B59" s="12"/>
      <c r="C59" s="12"/>
      <c r="D59" s="12"/>
      <c r="E59" s="12"/>
      <c r="F59" s="42"/>
      <c r="G59" s="37"/>
      <c r="H59" s="39"/>
      <c r="I59" s="40"/>
      <c r="J59" s="37"/>
    </row>
    <row r="60" spans="1:10" ht="12" customHeight="1" x14ac:dyDescent="0.25">
      <c r="A60" s="22" t="s">
        <v>38</v>
      </c>
      <c r="B60" s="6" t="s">
        <v>20</v>
      </c>
      <c r="C60" s="6">
        <v>2.82</v>
      </c>
      <c r="D60" s="7">
        <v>150</v>
      </c>
      <c r="E60" s="7">
        <f>Таблица2[[#This Row],[Кол-во]]*Таблица2[[#This Row],[Цена, руб.]]</f>
        <v>423</v>
      </c>
      <c r="F60" s="42"/>
      <c r="G60" s="37"/>
      <c r="H60" s="39"/>
      <c r="I60" s="40"/>
      <c r="J60" s="37"/>
    </row>
    <row r="61" spans="1:10" ht="12" customHeight="1" x14ac:dyDescent="0.25">
      <c r="A61" s="22" t="s">
        <v>39</v>
      </c>
      <c r="B61" s="6" t="s">
        <v>20</v>
      </c>
      <c r="C61" s="6">
        <v>8</v>
      </c>
      <c r="D61" s="37">
        <v>150</v>
      </c>
      <c r="E61" s="7">
        <f>Таблица2[[#This Row],[Кол-во]]*Таблица2[[#This Row],[Цена, руб.]]</f>
        <v>1200</v>
      </c>
      <c r="F61" s="42"/>
      <c r="G61" s="37"/>
      <c r="H61" s="39"/>
      <c r="I61" s="40"/>
      <c r="J61" s="37"/>
    </row>
    <row r="62" spans="1:10" ht="12" customHeight="1" x14ac:dyDescent="0.25">
      <c r="A62" s="22" t="s">
        <v>40</v>
      </c>
      <c r="B62" s="6" t="s">
        <v>20</v>
      </c>
      <c r="C62" s="21">
        <v>2.82</v>
      </c>
      <c r="D62" s="37">
        <v>500</v>
      </c>
      <c r="E62" s="7">
        <f>Таблица2[[#This Row],[Кол-во]]*Таблица2[[#This Row],[Цена, руб.]]</f>
        <v>1410</v>
      </c>
      <c r="F62" s="42"/>
      <c r="G62" s="37"/>
      <c r="H62" s="39"/>
      <c r="I62" s="40"/>
      <c r="J62" s="37"/>
    </row>
    <row r="63" spans="1:10" ht="12" customHeight="1" x14ac:dyDescent="0.25">
      <c r="A63" s="22" t="s">
        <v>41</v>
      </c>
      <c r="B63" s="6" t="s">
        <v>20</v>
      </c>
      <c r="C63" s="21">
        <v>14.3</v>
      </c>
      <c r="D63" s="37">
        <v>600</v>
      </c>
      <c r="E63" s="37">
        <f t="shared" si="3"/>
        <v>8580</v>
      </c>
      <c r="F63" s="42"/>
      <c r="G63" s="37"/>
      <c r="H63" s="39"/>
      <c r="I63" s="40"/>
      <c r="J63" s="37"/>
    </row>
    <row r="64" spans="1:10" ht="12" customHeight="1" x14ac:dyDescent="0.25">
      <c r="A64" s="22" t="s">
        <v>42</v>
      </c>
      <c r="B64" s="6" t="s">
        <v>20</v>
      </c>
      <c r="C64" s="21">
        <v>3</v>
      </c>
      <c r="D64" s="37">
        <v>350</v>
      </c>
      <c r="E64" s="37">
        <f t="shared" si="3"/>
        <v>1050</v>
      </c>
      <c r="F64" s="42"/>
      <c r="G64" s="37"/>
      <c r="H64" s="39"/>
      <c r="I64" s="40"/>
      <c r="J64" s="37"/>
    </row>
    <row r="65" spans="1:10" ht="12" customHeight="1" x14ac:dyDescent="0.25">
      <c r="A65" s="22" t="s">
        <v>43</v>
      </c>
      <c r="B65" s="6" t="s">
        <v>44</v>
      </c>
      <c r="C65" s="21">
        <v>1</v>
      </c>
      <c r="D65" s="37">
        <v>750</v>
      </c>
      <c r="E65" s="37">
        <f t="shared" si="3"/>
        <v>750</v>
      </c>
      <c r="F65" s="42"/>
      <c r="G65" s="37"/>
      <c r="H65" s="39"/>
      <c r="I65" s="40"/>
      <c r="J65" s="37"/>
    </row>
    <row r="66" spans="1:10" ht="12" customHeight="1" x14ac:dyDescent="0.25">
      <c r="A66" s="22" t="s">
        <v>45</v>
      </c>
      <c r="B66" s="21" t="s">
        <v>44</v>
      </c>
      <c r="C66" s="21">
        <v>1</v>
      </c>
      <c r="D66" s="37">
        <v>1700</v>
      </c>
      <c r="E66" s="37">
        <f t="shared" si="3"/>
        <v>1700</v>
      </c>
      <c r="F66" s="42"/>
      <c r="G66" s="37"/>
      <c r="H66" s="39"/>
      <c r="I66" s="40"/>
      <c r="J66" s="37"/>
    </row>
    <row r="67" spans="1:10" ht="12" customHeight="1" x14ac:dyDescent="0.25">
      <c r="A67" s="22" t="s">
        <v>48</v>
      </c>
      <c r="B67" s="21" t="s">
        <v>44</v>
      </c>
      <c r="C67" s="21">
        <v>1</v>
      </c>
      <c r="D67" s="37">
        <v>2000</v>
      </c>
      <c r="E67" s="37">
        <f t="shared" ref="E67:E69" si="6">C67*D67</f>
        <v>2000</v>
      </c>
      <c r="F67" s="42"/>
      <c r="G67" s="37"/>
      <c r="H67" s="39"/>
      <c r="I67" s="40"/>
      <c r="J67" s="37"/>
    </row>
    <row r="68" spans="1:10" ht="12" customHeight="1" x14ac:dyDescent="0.25">
      <c r="A68" s="22" t="s">
        <v>49</v>
      </c>
      <c r="B68" s="21" t="s">
        <v>44</v>
      </c>
      <c r="C68" s="21">
        <v>2</v>
      </c>
      <c r="D68" s="37">
        <v>500</v>
      </c>
      <c r="E68" s="37">
        <f t="shared" si="6"/>
        <v>1000</v>
      </c>
      <c r="F68" s="42"/>
      <c r="G68" s="37"/>
      <c r="H68" s="39"/>
      <c r="I68" s="40"/>
      <c r="J68" s="37"/>
    </row>
    <row r="69" spans="1:10" ht="12" customHeight="1" x14ac:dyDescent="0.25">
      <c r="A69" s="48" t="s">
        <v>57</v>
      </c>
      <c r="B69" s="21" t="s">
        <v>44</v>
      </c>
      <c r="C69" s="21">
        <v>1</v>
      </c>
      <c r="D69" s="37">
        <v>3500</v>
      </c>
      <c r="E69" s="37">
        <f t="shared" si="6"/>
        <v>3500</v>
      </c>
      <c r="F69" s="42"/>
      <c r="G69" s="37"/>
      <c r="H69" s="39"/>
      <c r="I69" s="40"/>
      <c r="J69" s="37"/>
    </row>
    <row r="70" spans="1:10" ht="12" customHeight="1" x14ac:dyDescent="0.25">
      <c r="A70" s="22" t="s">
        <v>50</v>
      </c>
      <c r="B70" s="21" t="s">
        <v>44</v>
      </c>
      <c r="C70" s="21">
        <v>1</v>
      </c>
      <c r="D70" s="37">
        <v>1100</v>
      </c>
      <c r="E70" s="37">
        <f t="shared" ref="E70" si="7">C70*D70</f>
        <v>1100</v>
      </c>
      <c r="F70" s="42"/>
      <c r="G70" s="37"/>
      <c r="H70" s="39"/>
      <c r="I70" s="40"/>
      <c r="J70" s="37"/>
    </row>
    <row r="71" spans="1:10" ht="12" customHeight="1" x14ac:dyDescent="0.25">
      <c r="A71" s="45"/>
      <c r="B71" s="46"/>
      <c r="C71" s="46"/>
      <c r="D71" s="43"/>
      <c r="E71" s="43"/>
      <c r="F71" s="47"/>
      <c r="G71" s="43"/>
      <c r="H71" s="43"/>
      <c r="I71" s="43"/>
      <c r="J71" s="43"/>
    </row>
    <row r="72" spans="1:10" ht="22.5" customHeight="1" x14ac:dyDescent="0.25">
      <c r="A72" s="28" t="s">
        <v>14</v>
      </c>
      <c r="B72" s="27"/>
      <c r="C72" s="27"/>
      <c r="D72" s="40"/>
      <c r="E72" s="44">
        <f>SUM(E19:E70)</f>
        <v>71705.700000000012</v>
      </c>
      <c r="F72" s="38" t="s">
        <v>13</v>
      </c>
      <c r="G72" s="40"/>
      <c r="H72" s="39"/>
      <c r="I72" s="40"/>
      <c r="J72" s="44">
        <f>SUM(J19:J66)</f>
        <v>0</v>
      </c>
    </row>
    <row r="73" spans="1:10" ht="5.25" customHeight="1" x14ac:dyDescent="0.25">
      <c r="A73" s="28"/>
      <c r="B73" s="27"/>
      <c r="C73" s="27"/>
      <c r="D73" s="10"/>
      <c r="E73" s="10"/>
      <c r="F73" s="9"/>
      <c r="G73" s="10"/>
      <c r="H73" s="27"/>
      <c r="I73" s="10"/>
      <c r="J73" s="10"/>
    </row>
    <row r="74" spans="1:10" ht="22.5" customHeight="1" x14ac:dyDescent="0.25">
      <c r="A74" s="23"/>
      <c r="B74" s="24"/>
      <c r="C74" s="24"/>
      <c r="D74" s="25"/>
      <c r="E74" s="25"/>
      <c r="F74" s="31" t="s">
        <v>15</v>
      </c>
      <c r="G74" s="25"/>
      <c r="H74" s="24"/>
      <c r="I74" s="25"/>
      <c r="J74" s="29">
        <f>E72+J72</f>
        <v>71705.700000000012</v>
      </c>
    </row>
    <row r="75" spans="1:10" ht="11.25" customHeight="1" x14ac:dyDescent="0.25">
      <c r="A75" s="3"/>
      <c r="B75" s="3"/>
      <c r="C75" s="3"/>
      <c r="D75" s="3"/>
      <c r="E75" s="3"/>
      <c r="F75" s="3"/>
      <c r="G75" s="3"/>
      <c r="H75" s="3"/>
      <c r="I75" s="3"/>
      <c r="J75" s="3"/>
    </row>
    <row r="76" spans="1:10" ht="11.25" customHeight="1" x14ac:dyDescent="0.25">
      <c r="A76" s="55" t="s">
        <v>6</v>
      </c>
      <c r="B76" s="55"/>
      <c r="C76" s="4"/>
      <c r="D76" s="4"/>
      <c r="E76" s="4"/>
      <c r="F76" s="5"/>
      <c r="G76" s="3"/>
      <c r="H76" s="3"/>
      <c r="I76" s="3"/>
      <c r="J76" s="3"/>
    </row>
    <row r="77" spans="1:10" ht="11.25" customHeight="1" x14ac:dyDescent="0.25">
      <c r="A77" s="3"/>
      <c r="B77" s="3"/>
      <c r="C77" s="52" t="s">
        <v>7</v>
      </c>
      <c r="D77" s="53"/>
      <c r="E77" s="53"/>
      <c r="F77" s="53"/>
      <c r="G77" s="3"/>
      <c r="H77" s="3"/>
      <c r="I77" s="3"/>
      <c r="J77" s="3"/>
    </row>
    <row r="78" spans="1:10" ht="11.25" customHeight="1" x14ac:dyDescent="0.25">
      <c r="A78" s="3"/>
      <c r="B78" s="3"/>
      <c r="C78" s="3"/>
      <c r="D78" s="3"/>
      <c r="E78" s="3"/>
      <c r="F78" s="3"/>
      <c r="G78" s="3"/>
      <c r="H78" s="3"/>
      <c r="I78" s="3"/>
      <c r="J78" s="3"/>
    </row>
    <row r="79" spans="1:10" ht="11.25" customHeight="1" x14ac:dyDescent="0.25">
      <c r="A79" s="3"/>
      <c r="B79" s="3"/>
      <c r="C79" s="3"/>
      <c r="D79" s="3"/>
      <c r="E79" s="3"/>
      <c r="F79" s="3"/>
      <c r="G79" s="3"/>
      <c r="H79" s="3"/>
      <c r="I79" s="3"/>
      <c r="J79" s="3"/>
    </row>
    <row r="80" spans="1:10" ht="11.25" customHeight="1" x14ac:dyDescent="0.25">
      <c r="A80" s="3"/>
      <c r="B80" s="3"/>
      <c r="C80" s="3"/>
      <c r="D80" s="3"/>
      <c r="E80" s="3"/>
      <c r="F80" s="3"/>
      <c r="G80" s="3"/>
      <c r="H80" s="3"/>
      <c r="I80" s="3"/>
      <c r="J80" s="3"/>
    </row>
    <row r="81" spans="1:10" ht="11.25" customHeight="1" x14ac:dyDescent="0.25">
      <c r="A81" s="3"/>
      <c r="B81" s="3"/>
      <c r="C81" s="3"/>
      <c r="D81" s="3"/>
      <c r="E81" s="3"/>
      <c r="F81" s="3"/>
      <c r="G81" s="3"/>
      <c r="H81" s="3"/>
      <c r="I81" s="3"/>
      <c r="J81" s="3"/>
    </row>
    <row r="82" spans="1:10" ht="11.25" customHeight="1" x14ac:dyDescent="0.25">
      <c r="A82" s="3"/>
      <c r="B82" s="3"/>
      <c r="C82" s="3"/>
      <c r="D82" s="3"/>
      <c r="E82" s="3"/>
      <c r="F82" s="3"/>
      <c r="G82" s="3"/>
      <c r="H82" s="3"/>
      <c r="I82" s="3"/>
      <c r="J82" s="3"/>
    </row>
    <row r="83" spans="1:10" ht="11.25" customHeight="1" x14ac:dyDescent="0.25">
      <c r="A83" s="3"/>
      <c r="B83" s="3"/>
      <c r="C83" s="3"/>
      <c r="D83" s="3"/>
      <c r="E83" s="3"/>
      <c r="F83" s="3"/>
      <c r="G83" s="3"/>
      <c r="H83" s="3"/>
      <c r="I83" s="3"/>
      <c r="J83" s="3"/>
    </row>
    <row r="84" spans="1:10" ht="11.25" customHeight="1" x14ac:dyDescent="0.25">
      <c r="A84" s="3"/>
      <c r="B84" s="3"/>
      <c r="C84" s="3"/>
      <c r="D84" s="3"/>
      <c r="E84" s="3"/>
      <c r="F84" s="3"/>
      <c r="G84" s="3"/>
      <c r="H84" s="3"/>
      <c r="I84" s="3"/>
      <c r="J84" s="3"/>
    </row>
    <row r="85" spans="1:10" ht="11.25" customHeight="1" x14ac:dyDescent="0.25">
      <c r="A85" s="3"/>
      <c r="B85" s="3"/>
      <c r="C85" s="3"/>
      <c r="D85" s="3"/>
      <c r="E85" s="3"/>
      <c r="F85" s="3"/>
      <c r="G85" s="3"/>
      <c r="H85" s="3"/>
      <c r="I85" s="3"/>
      <c r="J85" s="3"/>
    </row>
    <row r="86" spans="1:10" ht="11.25" customHeight="1" x14ac:dyDescent="0.25">
      <c r="A86" s="3"/>
      <c r="B86" s="3"/>
      <c r="C86" s="3"/>
      <c r="D86" s="3"/>
      <c r="E86" s="3"/>
      <c r="F86" s="3"/>
      <c r="G86" s="3"/>
      <c r="H86" s="3"/>
      <c r="I86" s="3"/>
      <c r="J86" s="3"/>
    </row>
    <row r="87" spans="1:10" ht="11.25" customHeight="1" x14ac:dyDescent="0.25">
      <c r="A87" s="3"/>
      <c r="B87" s="3"/>
      <c r="C87" s="3"/>
      <c r="D87" s="3"/>
      <c r="E87" s="3"/>
      <c r="F87" s="3"/>
      <c r="G87" s="3"/>
      <c r="H87" s="3"/>
      <c r="I87" s="3"/>
      <c r="J87" s="3"/>
    </row>
    <row r="88" spans="1:10" ht="11.25" customHeight="1" x14ac:dyDescent="0.25">
      <c r="A88" s="19"/>
      <c r="B88" s="3"/>
      <c r="C88" s="3"/>
      <c r="D88" s="3"/>
      <c r="E88" s="3"/>
      <c r="F88" s="3"/>
      <c r="G88" s="3"/>
      <c r="H88" s="3"/>
      <c r="I88" s="3"/>
      <c r="J88" s="3"/>
    </row>
    <row r="89" spans="1:10" ht="11.25" customHeight="1" x14ac:dyDescent="0.25">
      <c r="A89" s="19"/>
      <c r="B89" s="3"/>
      <c r="C89" s="3"/>
      <c r="D89" s="3"/>
      <c r="E89" s="3"/>
      <c r="F89" s="3"/>
      <c r="G89" s="3"/>
      <c r="H89" s="3"/>
      <c r="I89" s="3"/>
      <c r="J89" s="3"/>
    </row>
    <row r="90" spans="1:10" ht="11.25" customHeight="1" x14ac:dyDescent="0.25">
      <c r="A90" s="19"/>
      <c r="B90" s="3"/>
      <c r="C90" s="3"/>
      <c r="D90" s="3"/>
      <c r="E90" s="3"/>
      <c r="F90" s="3"/>
      <c r="G90" s="3"/>
      <c r="H90" s="3"/>
      <c r="I90" s="3"/>
      <c r="J90" s="3"/>
    </row>
    <row r="91" spans="1:10" ht="11.25" customHeight="1" x14ac:dyDescent="0.25">
      <c r="A91" s="19"/>
      <c r="B91" s="3"/>
      <c r="C91" s="3"/>
      <c r="D91" s="3"/>
      <c r="E91" s="3"/>
      <c r="F91" s="3"/>
      <c r="G91" s="3"/>
      <c r="H91" s="3"/>
      <c r="I91" s="3"/>
      <c r="J91" s="3"/>
    </row>
    <row r="92" spans="1:10" ht="11.25" customHeight="1" x14ac:dyDescent="0.25">
      <c r="A92" s="19"/>
      <c r="B92" s="3"/>
      <c r="C92" s="3"/>
      <c r="D92" s="3"/>
      <c r="E92" s="3"/>
      <c r="F92" s="3"/>
      <c r="G92" s="3"/>
      <c r="H92" s="3"/>
      <c r="I92" s="3"/>
      <c r="J92" s="3"/>
    </row>
    <row r="93" spans="1:10" ht="11.25" customHeight="1" x14ac:dyDescent="0.25">
      <c r="A93" s="19"/>
      <c r="B93" s="3"/>
      <c r="C93" s="3"/>
      <c r="D93" s="3"/>
      <c r="E93" s="3"/>
      <c r="F93" s="3"/>
      <c r="G93" s="3"/>
      <c r="H93" s="3"/>
      <c r="I93" s="3"/>
      <c r="J93" s="3"/>
    </row>
    <row r="94" spans="1:10" ht="11.25" customHeight="1" x14ac:dyDescent="0.25">
      <c r="A94" s="19"/>
      <c r="B94" s="3"/>
      <c r="C94" s="3"/>
      <c r="D94" s="3"/>
      <c r="E94" s="3"/>
      <c r="F94" s="3"/>
      <c r="G94" s="3"/>
      <c r="H94" s="3"/>
      <c r="I94" s="3"/>
      <c r="J94" s="3"/>
    </row>
    <row r="95" spans="1:10" ht="11.25" customHeight="1" x14ac:dyDescent="0.25">
      <c r="A95" s="19"/>
      <c r="B95" s="3"/>
      <c r="C95" s="3"/>
      <c r="D95" s="3"/>
      <c r="E95" s="3"/>
      <c r="F95" s="3"/>
      <c r="G95" s="3"/>
      <c r="H95" s="3"/>
      <c r="I95" s="3"/>
      <c r="J95" s="3"/>
    </row>
    <row r="96" spans="1:10" ht="11.25" customHeight="1" x14ac:dyDescent="0.25">
      <c r="A96" s="19"/>
      <c r="B96" s="3"/>
      <c r="C96" s="3"/>
      <c r="D96" s="3"/>
      <c r="E96" s="3"/>
      <c r="F96" s="3"/>
      <c r="G96" s="3"/>
      <c r="H96" s="3"/>
      <c r="I96" s="3"/>
      <c r="J96" s="3"/>
    </row>
    <row r="97" spans="1:10" ht="11.25" customHeight="1" x14ac:dyDescent="0.25">
      <c r="A97" s="19"/>
      <c r="B97" s="3"/>
      <c r="C97" s="3"/>
      <c r="D97" s="3"/>
      <c r="E97" s="3"/>
      <c r="F97" s="3"/>
      <c r="G97" s="3"/>
      <c r="H97" s="3"/>
      <c r="I97" s="3"/>
      <c r="J97" s="3"/>
    </row>
    <row r="98" spans="1:10" ht="11.25" customHeight="1" x14ac:dyDescent="0.25">
      <c r="A98" s="19"/>
      <c r="B98" s="3"/>
      <c r="C98" s="3"/>
      <c r="D98" s="3"/>
      <c r="E98" s="3"/>
      <c r="F98" s="3"/>
      <c r="G98" s="3"/>
      <c r="H98" s="3"/>
      <c r="I98" s="3"/>
      <c r="J98" s="3"/>
    </row>
    <row r="99" spans="1:10" ht="11.25" customHeight="1" x14ac:dyDescent="0.25">
      <c r="A99" s="19"/>
      <c r="B99" s="3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s="19"/>
      <c r="B100" s="3"/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A101" s="19"/>
      <c r="B101" s="3"/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A102" s="19"/>
      <c r="B102" s="3"/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A103" s="19"/>
      <c r="B103" s="3"/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19"/>
      <c r="B104" s="3"/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A105" s="19"/>
      <c r="B105" s="20"/>
      <c r="C105" s="20"/>
      <c r="D105" s="20"/>
      <c r="E105" s="20"/>
      <c r="F105" s="20"/>
      <c r="G105" s="20"/>
      <c r="H105" s="20"/>
      <c r="I105" s="20"/>
      <c r="J105" s="20"/>
    </row>
    <row r="106" spans="1:10" x14ac:dyDescent="0.25">
      <c r="A106" s="19"/>
      <c r="B106" s="20"/>
      <c r="C106" s="20"/>
      <c r="D106" s="20"/>
      <c r="E106" s="20"/>
      <c r="F106" s="20"/>
      <c r="G106" s="20"/>
      <c r="H106" s="20"/>
      <c r="I106" s="20"/>
      <c r="J106" s="20"/>
    </row>
    <row r="107" spans="1:10" x14ac:dyDescent="0.25">
      <c r="A107" s="19"/>
      <c r="B107" s="20"/>
      <c r="C107" s="20"/>
      <c r="D107" s="20"/>
      <c r="E107" s="20"/>
      <c r="F107" s="20"/>
      <c r="G107" s="20"/>
      <c r="H107" s="20"/>
      <c r="I107" s="20"/>
      <c r="J107" s="20"/>
    </row>
    <row r="108" spans="1:10" x14ac:dyDescent="0.25">
      <c r="A108" s="19"/>
      <c r="B108" s="20"/>
      <c r="C108" s="20"/>
      <c r="D108" s="20"/>
      <c r="E108" s="20"/>
      <c r="F108" s="20"/>
      <c r="G108" s="20"/>
      <c r="H108" s="20"/>
      <c r="I108" s="20"/>
      <c r="J108" s="20"/>
    </row>
    <row r="109" spans="1:10" x14ac:dyDescent="0.25">
      <c r="A109" s="19"/>
    </row>
    <row r="110" spans="1:10" x14ac:dyDescent="0.25">
      <c r="A110" s="19"/>
    </row>
    <row r="111" spans="1:10" x14ac:dyDescent="0.25">
      <c r="A111" s="19"/>
    </row>
    <row r="112" spans="1:10" x14ac:dyDescent="0.25">
      <c r="A112" s="19"/>
    </row>
  </sheetData>
  <mergeCells count="15">
    <mergeCell ref="F8:J8"/>
    <mergeCell ref="G1:J1"/>
    <mergeCell ref="C77:F77"/>
    <mergeCell ref="G13:J13"/>
    <mergeCell ref="A76:B76"/>
    <mergeCell ref="B1:D1"/>
    <mergeCell ref="G11:J11"/>
    <mergeCell ref="A15:E15"/>
    <mergeCell ref="B10:D10"/>
    <mergeCell ref="B11:D11"/>
    <mergeCell ref="B13:D13"/>
    <mergeCell ref="B12:D12"/>
    <mergeCell ref="G12:J12"/>
    <mergeCell ref="G10:J10"/>
    <mergeCell ref="F7:J7"/>
  </mergeCells>
  <printOptions horizontalCentered="1" verticalCentered="1"/>
  <pageMargins left="0.23622047244094491" right="0.15748031496062992" top="0" bottom="0.74803149606299213" header="0" footer="0.31496062992125984"/>
  <pageSetup paperSize="9" orientation="landscape" r:id="rId1"/>
  <headerFooter>
    <oddFooter>&amp;L      &amp;N / &amp;P&amp;R&amp;G</oddFooter>
  </headerFooter>
  <drawing r:id="rId2"/>
  <legacyDrawingHF r:id="rId3"/>
  <tableParts count="1"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2016-06-22T05:30:54Z</dcterms:modified>
</cp:coreProperties>
</file>