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00" windowHeight="8340"/>
  </bookViews>
  <sheets>
    <sheet name="Лист1" sheetId="1" r:id="rId1"/>
  </sheets>
  <definedNames>
    <definedName name="_xlnm.Print_Area" localSheetId="0">Лист1!$A$1:$I$65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3" i="1"/>
  <c r="H14" i="1"/>
  <c r="H19" i="1"/>
  <c r="H24" i="1"/>
  <c r="H22" i="1"/>
  <c r="H23" i="1"/>
  <c r="H26" i="1"/>
  <c r="H29" i="1"/>
  <c r="H30" i="1"/>
  <c r="H31" i="1"/>
  <c r="H34" i="1"/>
  <c r="H35" i="1"/>
  <c r="H32" i="1"/>
  <c r="H33" i="1"/>
  <c r="H36" i="1"/>
  <c r="H44" i="1"/>
  <c r="H39" i="1"/>
  <c r="H40" i="1"/>
  <c r="H41" i="1"/>
  <c r="H42" i="1"/>
  <c r="H43" i="1"/>
  <c r="H45" i="1"/>
  <c r="H48" i="1"/>
  <c r="H49" i="1"/>
  <c r="H50" i="1"/>
  <c r="H51" i="1"/>
  <c r="H52" i="1"/>
  <c r="H54" i="1"/>
  <c r="H56" i="1"/>
  <c r="F58" i="1"/>
  <c r="F19" i="1"/>
  <c r="F26" i="1"/>
  <c r="F59" i="1"/>
  <c r="H46" i="1"/>
  <c r="H27" i="1"/>
  <c r="H20" i="1"/>
  <c r="H37" i="1"/>
</calcChain>
</file>

<file path=xl/sharedStrings.xml><?xml version="1.0" encoding="utf-8"?>
<sst xmlns="http://schemas.openxmlformats.org/spreadsheetml/2006/main" count="77" uniqueCount="54">
  <si>
    <t>№ п/п</t>
  </si>
  <si>
    <t>Наименование работ</t>
  </si>
  <si>
    <t>Един. измер.</t>
  </si>
  <si>
    <t>Кол-во</t>
  </si>
  <si>
    <t>Цена за един.</t>
  </si>
  <si>
    <t>Сумма</t>
  </si>
  <si>
    <t>к договору № ____________   от  "__  "               2015 г.</t>
  </si>
  <si>
    <t>Стоимость материалолв</t>
  </si>
  <si>
    <t>Стоимость работ</t>
  </si>
  <si>
    <t>Итого:</t>
  </si>
  <si>
    <t>м.кв.</t>
  </si>
  <si>
    <t>тонна</t>
  </si>
  <si>
    <t>м.пог.</t>
  </si>
  <si>
    <t>Всего:</t>
  </si>
  <si>
    <t>Работы:</t>
  </si>
  <si>
    <t>Материалы:</t>
  </si>
  <si>
    <t>ед.</t>
  </si>
  <si>
    <t>Стены</t>
  </si>
  <si>
    <t>Приложение № 1</t>
  </si>
  <si>
    <t>Примечания</t>
  </si>
  <si>
    <t>потолок</t>
  </si>
  <si>
    <t>Полы</t>
  </si>
  <si>
    <t>Электромонтажные работы</t>
  </si>
  <si>
    <t>Другие виды работ</t>
  </si>
  <si>
    <t>Погрузо-разгрузочные работы</t>
  </si>
  <si>
    <t>Вынос мусора</t>
  </si>
  <si>
    <t>Грунтовка потолка</t>
  </si>
  <si>
    <t>Грунтовка стен</t>
  </si>
  <si>
    <t>Грунтовка пола</t>
  </si>
  <si>
    <t>Устройство стяжки пола</t>
  </si>
  <si>
    <t xml:space="preserve">  </t>
  </si>
  <si>
    <t>Бурение стен под подрозетники</t>
  </si>
  <si>
    <t>Установка подрозетников</t>
  </si>
  <si>
    <t>Монтаж и комутация распаечной коробки</t>
  </si>
  <si>
    <t>Бурение стен под эл. щиток</t>
  </si>
  <si>
    <t xml:space="preserve">Подключение и комутация  к эл. щитку на 12 точек </t>
  </si>
  <si>
    <t>м.куб.</t>
  </si>
  <si>
    <t>Детальная калькуляция  ремонта коттеджа</t>
  </si>
  <si>
    <t xml:space="preserve">Жилого дома по адресу: гор. </t>
  </si>
  <si>
    <t>Монтаж ПГП перегородок</t>
  </si>
  <si>
    <t xml:space="preserve"> Демонтаж плиты перекрытия</t>
  </si>
  <si>
    <t>Монтаж опалубки для лестницы</t>
  </si>
  <si>
    <t>Армирование лестниц</t>
  </si>
  <si>
    <t>Заливка бетоном лестниц</t>
  </si>
  <si>
    <t xml:space="preserve">Прокладка кабеля </t>
  </si>
  <si>
    <t>Сантехнические работы</t>
  </si>
  <si>
    <t>Штробление стен под трубы водоснабжения хол. гор. воды</t>
  </si>
  <si>
    <t>Прокладка труб водоснабжения с заделыванием штроб</t>
  </si>
  <si>
    <t>Штробление стен под трубы канализации</t>
  </si>
  <si>
    <t>Прокладка труб канализации с заделыванием штроб</t>
  </si>
  <si>
    <t>Утепление ЭППС 50 мм.</t>
  </si>
  <si>
    <t>Штукатурка потолка до 30 мм.</t>
  </si>
  <si>
    <t>Монтаж сетки штукатурной</t>
  </si>
  <si>
    <t>Штукатурка стен и откосов гипсовыми смесями по маякам до 30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</si>
</sst>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/>
    <xf numFmtId="16" fontId="0" fillId="0" borderId="1" xfId="0" applyNumberFormat="1" applyBorder="1" applyAlignment="1"/>
    <xf numFmtId="0" fontId="4" fillId="0" borderId="1" xfId="0" applyFont="1" applyBorder="1"/>
    <xf numFmtId="0" fontId="0" fillId="0" borderId="1" xfId="0" applyFont="1" applyBorder="1"/>
    <xf numFmtId="0" fontId="0" fillId="2" borderId="1" xfId="0" applyFill="1" applyBorder="1"/>
    <xf numFmtId="16" fontId="0" fillId="2" borderId="1" xfId="0" applyNumberFormat="1" applyFill="1" applyBorder="1" applyAlignment="1"/>
    <xf numFmtId="0" fontId="0" fillId="3" borderId="1" xfId="0" applyFill="1" applyBorder="1"/>
    <xf numFmtId="0" fontId="4" fillId="0" borderId="2" xfId="0" applyFont="1" applyBorder="1"/>
    <xf numFmtId="0" fontId="4" fillId="0" borderId="1" xfId="0" applyFont="1" applyBorder="1" applyAlignment="1"/>
    <xf numFmtId="16" fontId="0" fillId="3" borderId="1" xfId="0" applyNumberForma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4" fillId="0" borderId="0" xfId="0" applyNumberFormat="1" applyFo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/>
    <xf numFmtId="0" fontId="4" fillId="3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0"/>
  <sheetViews>
    <sheetView tabSelected="1" topLeftCell="A40" workbookViewId="0">
      <selection activeCell="G25" sqref="G25"/>
    </sheetView>
  </sheetViews>
  <sheetFormatPr defaultColWidth="8.85546875" defaultRowHeight="15" x14ac:dyDescent="0.25"/>
  <cols>
    <col min="1" max="1" width="7.28515625" customWidth="1"/>
    <col min="2" max="2" width="73.140625" customWidth="1"/>
    <col min="3" max="3" width="15.42578125" customWidth="1"/>
    <col min="4" max="4" width="10.42578125" customWidth="1"/>
    <col min="5" max="5" width="14" customWidth="1"/>
    <col min="6" max="6" width="12.7109375" customWidth="1"/>
    <col min="7" max="7" width="14" customWidth="1"/>
    <col min="8" max="8" width="14.42578125" customWidth="1"/>
    <col min="9" max="9" width="15.85546875" customWidth="1"/>
  </cols>
  <sheetData>
    <row r="2" spans="1:9" ht="15.75" x14ac:dyDescent="0.25">
      <c r="A2" s="9" t="s">
        <v>18</v>
      </c>
      <c r="C2" s="1"/>
      <c r="D2" s="1"/>
      <c r="E2" s="71"/>
      <c r="F2" s="71"/>
    </row>
    <row r="3" spans="1:9" ht="15.75" x14ac:dyDescent="0.25">
      <c r="A3" s="10" t="s">
        <v>6</v>
      </c>
      <c r="B3" s="2"/>
      <c r="C3" s="1"/>
      <c r="D3" s="1"/>
      <c r="E3" s="1"/>
      <c r="F3" s="1"/>
    </row>
    <row r="4" spans="1:9" x14ac:dyDescent="0.25">
      <c r="A4" s="3"/>
      <c r="B4" s="3"/>
      <c r="C4" s="4"/>
      <c r="D4" s="4"/>
      <c r="E4" s="4"/>
      <c r="F4" s="4"/>
    </row>
    <row r="5" spans="1:9" ht="21" x14ac:dyDescent="0.35">
      <c r="A5" s="77" t="s">
        <v>37</v>
      </c>
      <c r="B5" s="77"/>
      <c r="C5" s="77"/>
      <c r="D5" s="77"/>
      <c r="E5" s="77"/>
      <c r="F5" s="77"/>
      <c r="G5" s="77"/>
      <c r="H5" s="77"/>
    </row>
    <row r="6" spans="1:9" ht="15.75" x14ac:dyDescent="0.25">
      <c r="A6" s="76" t="s">
        <v>38</v>
      </c>
      <c r="B6" s="76"/>
      <c r="C6" s="76"/>
      <c r="D6" s="76"/>
      <c r="E6" s="76"/>
      <c r="F6" s="76"/>
      <c r="G6" s="76"/>
      <c r="H6" s="76"/>
    </row>
    <row r="7" spans="1:9" ht="15.75" x14ac:dyDescent="0.25">
      <c r="A7" s="5"/>
      <c r="B7" s="5"/>
      <c r="C7" s="6"/>
      <c r="D7" s="6"/>
      <c r="E7" s="6"/>
      <c r="F7" s="6"/>
    </row>
    <row r="8" spans="1:9" ht="15.75" x14ac:dyDescent="0.25">
      <c r="A8" s="5"/>
      <c r="B8" s="5"/>
      <c r="C8" s="6"/>
      <c r="D8" s="6"/>
      <c r="E8" s="6"/>
      <c r="F8" s="6"/>
    </row>
    <row r="9" spans="1:9" ht="15.75" x14ac:dyDescent="0.25">
      <c r="A9" s="5"/>
      <c r="B9" s="5"/>
      <c r="C9" s="6"/>
      <c r="D9" s="6"/>
      <c r="E9" s="6"/>
      <c r="F9" s="6"/>
    </row>
    <row r="10" spans="1:9" ht="15.75" x14ac:dyDescent="0.25">
      <c r="A10" s="5"/>
      <c r="B10" s="5"/>
      <c r="C10" s="6"/>
      <c r="D10" s="6"/>
      <c r="E10" s="72" t="s">
        <v>7</v>
      </c>
      <c r="F10" s="73"/>
      <c r="G10" s="74" t="s">
        <v>8</v>
      </c>
      <c r="H10" s="75"/>
      <c r="I10" s="12" t="s">
        <v>19</v>
      </c>
    </row>
    <row r="11" spans="1:9" x14ac:dyDescent="0.25">
      <c r="A11" s="7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4</v>
      </c>
      <c r="H11" s="8" t="s">
        <v>5</v>
      </c>
      <c r="I11" s="7"/>
    </row>
    <row r="12" spans="1:9" ht="24" customHeight="1" x14ac:dyDescent="0.35">
      <c r="A12" s="15"/>
      <c r="B12" s="53" t="s">
        <v>20</v>
      </c>
      <c r="C12" s="59"/>
      <c r="D12" s="59"/>
      <c r="E12" s="59"/>
      <c r="F12" s="59"/>
      <c r="G12" s="59"/>
      <c r="H12" s="60"/>
      <c r="I12" s="14"/>
    </row>
    <row r="13" spans="1:9" ht="14.25" customHeight="1" x14ac:dyDescent="0.25">
      <c r="A13" s="11"/>
      <c r="B13" s="12" t="s">
        <v>26</v>
      </c>
      <c r="C13" s="23" t="s">
        <v>10</v>
      </c>
      <c r="D13" s="23">
        <v>132.80000000000001</v>
      </c>
      <c r="E13" s="23"/>
      <c r="F13" s="23"/>
      <c r="G13" s="23">
        <v>15</v>
      </c>
      <c r="H13" s="23">
        <f>G13*D13</f>
        <v>1992.0000000000002</v>
      </c>
      <c r="I13" s="7"/>
    </row>
    <row r="14" spans="1:9" ht="14.25" customHeight="1" x14ac:dyDescent="0.25">
      <c r="A14" s="11"/>
      <c r="B14" s="12" t="s">
        <v>52</v>
      </c>
      <c r="C14" s="51" t="s">
        <v>10</v>
      </c>
      <c r="D14" s="51">
        <v>132.80000000000001</v>
      </c>
      <c r="E14" s="23"/>
      <c r="F14" s="23"/>
      <c r="G14" s="23">
        <v>50</v>
      </c>
      <c r="H14" s="23">
        <f t="shared" ref="H14:H15" si="0">G14*D14</f>
        <v>6640.0000000000009</v>
      </c>
      <c r="I14" s="7"/>
    </row>
    <row r="15" spans="1:9" ht="14.25" customHeight="1" x14ac:dyDescent="0.25">
      <c r="A15" s="11"/>
      <c r="B15" s="12" t="s">
        <v>51</v>
      </c>
      <c r="C15" s="23" t="s">
        <v>10</v>
      </c>
      <c r="D15" s="23">
        <v>132.80000000000001</v>
      </c>
      <c r="E15" s="23"/>
      <c r="F15" s="23"/>
      <c r="G15" s="23">
        <v>370</v>
      </c>
      <c r="H15" s="23">
        <f t="shared" si="0"/>
        <v>49136.000000000007</v>
      </c>
      <c r="I15" s="7"/>
    </row>
    <row r="16" spans="1:9" ht="14.25" customHeight="1" x14ac:dyDescent="0.25">
      <c r="A16" s="11"/>
      <c r="B16" s="13"/>
      <c r="C16" s="23"/>
      <c r="D16" s="23"/>
      <c r="E16" s="23"/>
      <c r="F16" s="23"/>
      <c r="G16" s="23"/>
      <c r="H16" s="23"/>
      <c r="I16" s="7"/>
    </row>
    <row r="17" spans="1:9" ht="14.25" customHeight="1" x14ac:dyDescent="0.25">
      <c r="A17" s="11"/>
      <c r="B17" s="13"/>
      <c r="C17" s="23"/>
      <c r="D17" s="7"/>
      <c r="E17" s="7"/>
      <c r="F17" s="23"/>
      <c r="G17" s="7"/>
      <c r="H17" s="23"/>
      <c r="I17" s="7"/>
    </row>
    <row r="18" spans="1:9" ht="14.25" customHeight="1" x14ac:dyDescent="0.25">
      <c r="A18" s="11"/>
      <c r="B18" s="13"/>
      <c r="C18" s="7"/>
      <c r="D18" s="7"/>
      <c r="E18" s="7"/>
      <c r="F18" s="7"/>
      <c r="G18" s="7"/>
      <c r="H18" s="23"/>
      <c r="I18" s="7"/>
    </row>
    <row r="19" spans="1:9" ht="14.25" customHeight="1" x14ac:dyDescent="0.25">
      <c r="A19" s="11"/>
      <c r="B19" s="68"/>
      <c r="C19" s="69"/>
      <c r="D19" s="69"/>
      <c r="E19" s="70"/>
      <c r="F19" s="12">
        <f>SUM(F16:F18)</f>
        <v>0</v>
      </c>
      <c r="G19" s="7"/>
      <c r="H19" s="12">
        <f>SUM(H13:H18)</f>
        <v>57768.000000000007</v>
      </c>
      <c r="I19" s="7"/>
    </row>
    <row r="20" spans="1:9" ht="14.25" customHeight="1" x14ac:dyDescent="0.25">
      <c r="A20" s="11"/>
      <c r="B20" s="68"/>
      <c r="C20" s="69"/>
      <c r="D20" s="69"/>
      <c r="E20" s="69"/>
      <c r="F20" s="69"/>
      <c r="G20" s="70"/>
      <c r="H20" s="12">
        <f>H19+F19</f>
        <v>57768.000000000007</v>
      </c>
      <c r="I20" s="7"/>
    </row>
    <row r="21" spans="1:9" ht="14.25" customHeight="1" x14ac:dyDescent="0.35">
      <c r="A21" s="15"/>
      <c r="B21" s="53" t="s">
        <v>17</v>
      </c>
      <c r="C21" s="59"/>
      <c r="D21" s="59"/>
      <c r="E21" s="59"/>
      <c r="F21" s="59"/>
      <c r="G21" s="59"/>
      <c r="H21" s="60"/>
      <c r="I21" s="14"/>
    </row>
    <row r="22" spans="1:9" ht="14.25" customHeight="1" x14ac:dyDescent="0.25">
      <c r="A22" s="19"/>
      <c r="B22" s="21" t="s">
        <v>39</v>
      </c>
      <c r="C22" s="22" t="s">
        <v>10</v>
      </c>
      <c r="D22" s="22">
        <v>82.44</v>
      </c>
      <c r="E22" s="20"/>
      <c r="F22" s="20"/>
      <c r="G22" s="22">
        <v>300</v>
      </c>
      <c r="H22" s="23">
        <f t="shared" ref="H22:H24" si="1">G22*D22</f>
        <v>24732</v>
      </c>
      <c r="I22" s="16"/>
    </row>
    <row r="23" spans="1:9" ht="14.25" customHeight="1" x14ac:dyDescent="0.25">
      <c r="A23" s="19"/>
      <c r="B23" s="21" t="s">
        <v>27</v>
      </c>
      <c r="C23" s="22" t="s">
        <v>10</v>
      </c>
      <c r="D23" s="22">
        <v>302.2</v>
      </c>
      <c r="E23" s="20"/>
      <c r="F23" s="20"/>
      <c r="G23" s="22">
        <v>15</v>
      </c>
      <c r="H23" s="23">
        <f t="shared" si="1"/>
        <v>4533</v>
      </c>
      <c r="I23" s="16"/>
    </row>
    <row r="24" spans="1:9" ht="28.5" customHeight="1" x14ac:dyDescent="0.25">
      <c r="A24" s="11"/>
      <c r="B24" s="12" t="s">
        <v>53</v>
      </c>
      <c r="C24" s="23" t="s">
        <v>10</v>
      </c>
      <c r="D24" s="23">
        <v>302.2</v>
      </c>
      <c r="E24" s="23"/>
      <c r="F24" s="23"/>
      <c r="G24" s="23">
        <v>260</v>
      </c>
      <c r="H24" s="23">
        <f t="shared" si="1"/>
        <v>78572</v>
      </c>
      <c r="I24" s="7"/>
    </row>
    <row r="25" spans="1:9" ht="14.25" customHeight="1" x14ac:dyDescent="0.25">
      <c r="A25" s="11"/>
      <c r="B25" s="12"/>
      <c r="C25" s="23"/>
      <c r="D25" s="23"/>
      <c r="E25" s="23"/>
      <c r="F25" s="23"/>
      <c r="G25" s="26"/>
      <c r="H25" s="26"/>
      <c r="I25" s="7"/>
    </row>
    <row r="26" spans="1:9" ht="14.25" customHeight="1" x14ac:dyDescent="0.25">
      <c r="A26" s="11"/>
      <c r="B26" s="56"/>
      <c r="C26" s="57"/>
      <c r="D26" s="57"/>
      <c r="E26" s="58"/>
      <c r="F26" s="18">
        <f>SUM(F25:F25)</f>
        <v>0</v>
      </c>
      <c r="G26" s="7" t="s">
        <v>30</v>
      </c>
      <c r="H26" s="12">
        <f>SUM(H22:H25)</f>
        <v>107837</v>
      </c>
      <c r="I26" s="7"/>
    </row>
    <row r="27" spans="1:9" ht="13.5" customHeight="1" x14ac:dyDescent="0.25">
      <c r="A27" s="11"/>
      <c r="B27" s="56"/>
      <c r="C27" s="57"/>
      <c r="D27" s="57"/>
      <c r="E27" s="57"/>
      <c r="F27" s="57"/>
      <c r="G27" s="58"/>
      <c r="H27" s="12">
        <f>H26+F26</f>
        <v>107837</v>
      </c>
      <c r="I27" s="7"/>
    </row>
    <row r="28" spans="1:9" ht="14.25" customHeight="1" x14ac:dyDescent="0.35">
      <c r="A28" s="15"/>
      <c r="B28" s="53" t="s">
        <v>21</v>
      </c>
      <c r="C28" s="59"/>
      <c r="D28" s="59"/>
      <c r="E28" s="59"/>
      <c r="F28" s="59"/>
      <c r="G28" s="59"/>
      <c r="H28" s="60"/>
      <c r="I28" s="14"/>
    </row>
    <row r="29" spans="1:9" ht="14.25" customHeight="1" x14ac:dyDescent="0.25">
      <c r="A29" s="19"/>
      <c r="B29" s="47" t="s">
        <v>40</v>
      </c>
      <c r="C29" s="22" t="s">
        <v>10</v>
      </c>
      <c r="D29" s="33">
        <v>6</v>
      </c>
      <c r="E29" s="22"/>
      <c r="F29" s="33"/>
      <c r="G29" s="22">
        <v>790</v>
      </c>
      <c r="H29" s="34">
        <f>G29*D29</f>
        <v>4740</v>
      </c>
      <c r="I29" s="32"/>
    </row>
    <row r="30" spans="1:9" ht="15.75" customHeight="1" x14ac:dyDescent="0.25">
      <c r="A30" s="19"/>
      <c r="B30" s="47" t="s">
        <v>41</v>
      </c>
      <c r="C30" s="22" t="s">
        <v>10</v>
      </c>
      <c r="D30" s="33">
        <v>21.8</v>
      </c>
      <c r="E30" s="22"/>
      <c r="F30" s="33"/>
      <c r="G30" s="22">
        <v>300</v>
      </c>
      <c r="H30" s="34">
        <f>G30*D30</f>
        <v>6540</v>
      </c>
      <c r="I30" s="32"/>
    </row>
    <row r="31" spans="1:9" x14ac:dyDescent="0.25">
      <c r="A31" s="19"/>
      <c r="B31" s="47" t="s">
        <v>42</v>
      </c>
      <c r="C31" s="22" t="s">
        <v>11</v>
      </c>
      <c r="D31" s="33">
        <v>0.79</v>
      </c>
      <c r="E31" s="22"/>
      <c r="F31" s="33"/>
      <c r="G31" s="22">
        <v>8500</v>
      </c>
      <c r="H31" s="34">
        <f t="shared" ref="H31:H32" si="2">G31*D31</f>
        <v>6715</v>
      </c>
      <c r="I31" s="32"/>
    </row>
    <row r="32" spans="1:9" x14ac:dyDescent="0.25">
      <c r="A32" s="19"/>
      <c r="B32" s="47" t="s">
        <v>43</v>
      </c>
      <c r="C32" s="22" t="s">
        <v>36</v>
      </c>
      <c r="D32" s="33">
        <v>3.9</v>
      </c>
      <c r="E32" s="22"/>
      <c r="F32" s="33"/>
      <c r="G32" s="22">
        <v>2900</v>
      </c>
      <c r="H32" s="34">
        <f t="shared" si="2"/>
        <v>11310</v>
      </c>
      <c r="I32" s="32"/>
    </row>
    <row r="33" spans="1:9" x14ac:dyDescent="0.25">
      <c r="A33" s="11"/>
      <c r="B33" s="17" t="s">
        <v>28</v>
      </c>
      <c r="C33" s="27" t="s">
        <v>10</v>
      </c>
      <c r="D33" s="28">
        <v>132.80000000000001</v>
      </c>
      <c r="E33" s="23"/>
      <c r="F33" s="23"/>
      <c r="G33" s="23">
        <v>15</v>
      </c>
      <c r="H33" s="23">
        <f>G33*D33</f>
        <v>1992.0000000000002</v>
      </c>
      <c r="I33" s="7"/>
    </row>
    <row r="34" spans="1:9" x14ac:dyDescent="0.25">
      <c r="A34" s="11"/>
      <c r="B34" s="12" t="s">
        <v>50</v>
      </c>
      <c r="C34" s="35" t="s">
        <v>10</v>
      </c>
      <c r="D34" s="35">
        <v>132.80000000000001</v>
      </c>
      <c r="E34" s="35"/>
      <c r="F34" s="35"/>
      <c r="G34" s="35">
        <v>150</v>
      </c>
      <c r="H34" s="35">
        <f>G34*D34</f>
        <v>19920</v>
      </c>
      <c r="I34" s="7"/>
    </row>
    <row r="35" spans="1:9" x14ac:dyDescent="0.25">
      <c r="A35" s="11"/>
      <c r="B35" s="12" t="s">
        <v>29</v>
      </c>
      <c r="C35" s="23" t="s">
        <v>10</v>
      </c>
      <c r="D35" s="23">
        <v>132.80000000000001</v>
      </c>
      <c r="E35" s="23"/>
      <c r="F35" s="23"/>
      <c r="G35" s="23">
        <v>250</v>
      </c>
      <c r="H35" s="23">
        <f>G35*D35</f>
        <v>33200</v>
      </c>
      <c r="I35" s="7"/>
    </row>
    <row r="36" spans="1:9" x14ac:dyDescent="0.25">
      <c r="A36" s="11"/>
      <c r="B36" s="56"/>
      <c r="C36" s="57"/>
      <c r="D36" s="57"/>
      <c r="E36" s="58"/>
      <c r="F36" s="12">
        <v>0</v>
      </c>
      <c r="G36" s="7"/>
      <c r="H36" s="12">
        <f>SUM(H29:H35)</f>
        <v>84417</v>
      </c>
      <c r="I36" s="7"/>
    </row>
    <row r="37" spans="1:9" x14ac:dyDescent="0.25">
      <c r="A37" s="11"/>
      <c r="B37" s="61"/>
      <c r="C37" s="62"/>
      <c r="D37" s="62"/>
      <c r="E37" s="62"/>
      <c r="F37" s="62"/>
      <c r="G37" s="63"/>
      <c r="H37" s="17">
        <f>H36+F36</f>
        <v>84417</v>
      </c>
      <c r="I37" s="7"/>
    </row>
    <row r="38" spans="1:9" ht="17.25" customHeight="1" x14ac:dyDescent="0.35">
      <c r="A38" s="15"/>
      <c r="B38" s="67" t="s">
        <v>22</v>
      </c>
      <c r="C38" s="54"/>
      <c r="D38" s="54"/>
      <c r="E38" s="54"/>
      <c r="F38" s="54"/>
      <c r="G38" s="54"/>
      <c r="H38" s="54"/>
      <c r="I38" s="14"/>
    </row>
    <row r="39" spans="1:9" ht="17.25" customHeight="1" x14ac:dyDescent="0.25">
      <c r="A39" s="7"/>
      <c r="B39" s="12" t="s">
        <v>31</v>
      </c>
      <c r="C39" s="23" t="s">
        <v>16</v>
      </c>
      <c r="D39" s="23">
        <v>68</v>
      </c>
      <c r="E39" s="7"/>
      <c r="F39" s="7"/>
      <c r="G39" s="23">
        <v>80</v>
      </c>
      <c r="H39" s="24">
        <f t="shared" ref="H39:H44" si="3">G39*D39</f>
        <v>5440</v>
      </c>
      <c r="I39" s="7"/>
    </row>
    <row r="40" spans="1:9" ht="15.75" customHeight="1" x14ac:dyDescent="0.25">
      <c r="A40" s="7"/>
      <c r="B40" s="12" t="s">
        <v>44</v>
      </c>
      <c r="C40" s="23" t="s">
        <v>12</v>
      </c>
      <c r="D40" s="23">
        <v>295</v>
      </c>
      <c r="E40" s="23"/>
      <c r="F40" s="23"/>
      <c r="G40" s="23">
        <v>35</v>
      </c>
      <c r="H40" s="24">
        <f t="shared" si="3"/>
        <v>10325</v>
      </c>
      <c r="I40" s="7"/>
    </row>
    <row r="41" spans="1:9" ht="15" customHeight="1" x14ac:dyDescent="0.25">
      <c r="A41" s="7"/>
      <c r="B41" s="12" t="s">
        <v>32</v>
      </c>
      <c r="C41" s="23" t="s">
        <v>16</v>
      </c>
      <c r="D41" s="23">
        <v>68</v>
      </c>
      <c r="E41" s="23"/>
      <c r="F41" s="23"/>
      <c r="G41" s="23">
        <v>25</v>
      </c>
      <c r="H41" s="24">
        <f t="shared" si="3"/>
        <v>1700</v>
      </c>
      <c r="I41" s="7"/>
    </row>
    <row r="42" spans="1:9" ht="13.5" customHeight="1" x14ac:dyDescent="0.25">
      <c r="A42" s="7"/>
      <c r="B42" s="12" t="s">
        <v>33</v>
      </c>
      <c r="C42" s="23" t="s">
        <v>16</v>
      </c>
      <c r="D42" s="23">
        <v>6</v>
      </c>
      <c r="E42" s="23"/>
      <c r="F42" s="23"/>
      <c r="G42" s="23">
        <v>70</v>
      </c>
      <c r="H42" s="24">
        <f t="shared" si="3"/>
        <v>420</v>
      </c>
      <c r="I42" s="7"/>
    </row>
    <row r="43" spans="1:9" ht="15" customHeight="1" x14ac:dyDescent="0.25">
      <c r="A43" s="7"/>
      <c r="B43" s="12" t="s">
        <v>34</v>
      </c>
      <c r="C43" s="23" t="s">
        <v>16</v>
      </c>
      <c r="D43" s="23">
        <v>1</v>
      </c>
      <c r="E43" s="23"/>
      <c r="F43" s="23"/>
      <c r="G43" s="23">
        <v>1890</v>
      </c>
      <c r="H43" s="24">
        <f t="shared" si="3"/>
        <v>1890</v>
      </c>
      <c r="I43" s="7"/>
    </row>
    <row r="44" spans="1:9" x14ac:dyDescent="0.25">
      <c r="A44" s="7"/>
      <c r="B44" s="12" t="s">
        <v>35</v>
      </c>
      <c r="C44" s="23" t="s">
        <v>16</v>
      </c>
      <c r="D44" s="23">
        <v>1</v>
      </c>
      <c r="E44" s="23"/>
      <c r="F44" s="23"/>
      <c r="G44" s="23">
        <v>2890</v>
      </c>
      <c r="H44" s="24">
        <f t="shared" si="3"/>
        <v>2890</v>
      </c>
      <c r="I44" s="7"/>
    </row>
    <row r="45" spans="1:9" x14ac:dyDescent="0.25">
      <c r="A45" s="7"/>
      <c r="B45" s="64" t="s">
        <v>9</v>
      </c>
      <c r="C45" s="65"/>
      <c r="D45" s="65"/>
      <c r="E45" s="66"/>
      <c r="F45" s="12">
        <v>0</v>
      </c>
      <c r="G45" s="7"/>
      <c r="H45" s="37">
        <f>SUM(H39:H44)</f>
        <v>22665</v>
      </c>
      <c r="I45" s="7"/>
    </row>
    <row r="46" spans="1:9" x14ac:dyDescent="0.25">
      <c r="A46" s="7"/>
      <c r="B46" s="61"/>
      <c r="C46" s="62"/>
      <c r="D46" s="62"/>
      <c r="E46" s="62"/>
      <c r="F46" s="62"/>
      <c r="G46" s="63"/>
      <c r="H46" s="37">
        <f>H45+F45</f>
        <v>22665</v>
      </c>
      <c r="I46" s="7"/>
    </row>
    <row r="47" spans="1:9" ht="23.25" x14ac:dyDescent="0.35">
      <c r="A47" s="38"/>
      <c r="B47" s="43"/>
      <c r="C47" s="44" t="s">
        <v>45</v>
      </c>
      <c r="D47" s="44"/>
      <c r="E47" s="44"/>
      <c r="F47" s="44"/>
      <c r="G47" s="44"/>
      <c r="H47" s="45"/>
      <c r="I47" s="46"/>
    </row>
    <row r="48" spans="1:9" x14ac:dyDescent="0.25">
      <c r="A48" s="7"/>
      <c r="B48" s="48" t="s">
        <v>46</v>
      </c>
      <c r="C48" s="29" t="s">
        <v>12</v>
      </c>
      <c r="D48" s="31">
        <v>9.3000000000000007</v>
      </c>
      <c r="E48" s="29"/>
      <c r="F48" s="31"/>
      <c r="G48" s="30">
        <v>80</v>
      </c>
      <c r="H48" s="37">
        <f>G48*D48</f>
        <v>744</v>
      </c>
      <c r="I48" s="7"/>
    </row>
    <row r="49" spans="1:9" x14ac:dyDescent="0.25">
      <c r="A49" s="39"/>
      <c r="B49" s="49" t="s">
        <v>47</v>
      </c>
      <c r="C49" s="36" t="s">
        <v>12</v>
      </c>
      <c r="D49" s="41">
        <v>9.3000000000000007</v>
      </c>
      <c r="E49" s="36"/>
      <c r="F49" s="41"/>
      <c r="G49" s="40">
        <v>120</v>
      </c>
      <c r="H49" s="37">
        <f t="shared" ref="H49:H51" si="4">G49*D49</f>
        <v>1116</v>
      </c>
      <c r="I49" s="42"/>
    </row>
    <row r="50" spans="1:9" x14ac:dyDescent="0.25">
      <c r="A50" s="7"/>
      <c r="B50" s="48" t="s">
        <v>48</v>
      </c>
      <c r="C50" s="29" t="s">
        <v>12</v>
      </c>
      <c r="D50" s="31">
        <v>9.3000000000000007</v>
      </c>
      <c r="E50" s="29"/>
      <c r="F50" s="31"/>
      <c r="G50" s="30">
        <v>110</v>
      </c>
      <c r="H50" s="37">
        <f t="shared" si="4"/>
        <v>1023.0000000000001</v>
      </c>
      <c r="I50" s="7"/>
    </row>
    <row r="51" spans="1:9" x14ac:dyDescent="0.25">
      <c r="A51" s="39"/>
      <c r="B51" s="49" t="s">
        <v>49</v>
      </c>
      <c r="C51" s="36" t="s">
        <v>12</v>
      </c>
      <c r="D51" s="41">
        <v>9.3000000000000007</v>
      </c>
      <c r="E51" s="36"/>
      <c r="F51" s="41"/>
      <c r="G51" s="40">
        <v>120</v>
      </c>
      <c r="H51" s="37">
        <f t="shared" si="4"/>
        <v>1116</v>
      </c>
      <c r="I51" s="42"/>
    </row>
    <row r="52" spans="1:9" x14ac:dyDescent="0.25">
      <c r="A52" s="64" t="s">
        <v>9</v>
      </c>
      <c r="B52" s="65"/>
      <c r="C52" s="65"/>
      <c r="D52" s="65"/>
      <c r="E52" s="66"/>
      <c r="F52" s="50">
        <v>0</v>
      </c>
      <c r="G52" s="51"/>
      <c r="H52" s="12">
        <f>H48+H49+H50+H51</f>
        <v>3999</v>
      </c>
      <c r="I52" s="7"/>
    </row>
    <row r="53" spans="1:9" ht="23.25" x14ac:dyDescent="0.35">
      <c r="A53" s="53" t="s">
        <v>23</v>
      </c>
      <c r="B53" s="54"/>
      <c r="C53" s="54"/>
      <c r="D53" s="54"/>
      <c r="E53" s="54"/>
      <c r="F53" s="54"/>
      <c r="G53" s="54"/>
      <c r="H53" s="54"/>
      <c r="I53" s="55"/>
    </row>
    <row r="54" spans="1:9" x14ac:dyDescent="0.25">
      <c r="A54" s="7"/>
      <c r="B54" s="12" t="s">
        <v>24</v>
      </c>
      <c r="C54" s="23" t="s">
        <v>11</v>
      </c>
      <c r="D54" s="7">
        <v>10</v>
      </c>
      <c r="E54" s="7"/>
      <c r="F54" s="7"/>
      <c r="G54" s="23">
        <v>1000</v>
      </c>
      <c r="H54" s="7">
        <f>G54*D54</f>
        <v>10000</v>
      </c>
      <c r="I54" s="7"/>
    </row>
    <row r="55" spans="1:9" ht="15.75" customHeight="1" x14ac:dyDescent="0.25">
      <c r="A55" s="7"/>
      <c r="B55" s="12" t="s">
        <v>25</v>
      </c>
      <c r="C55" s="23" t="s">
        <v>11</v>
      </c>
      <c r="D55" s="7">
        <v>5</v>
      </c>
      <c r="E55" s="7"/>
      <c r="F55" s="7"/>
      <c r="G55" s="23">
        <v>1000</v>
      </c>
      <c r="H55" s="7">
        <v>13350</v>
      </c>
      <c r="I55" s="7"/>
    </row>
    <row r="56" spans="1:9" ht="16.5" customHeight="1" x14ac:dyDescent="0.25">
      <c r="A56" s="7"/>
      <c r="B56" s="7"/>
      <c r="C56" s="23"/>
      <c r="D56" s="7"/>
      <c r="E56" s="7"/>
      <c r="F56" s="7"/>
      <c r="G56" s="7"/>
      <c r="H56" s="12">
        <f>SUM(H54:H55)</f>
        <v>23350</v>
      </c>
      <c r="I56" s="7"/>
    </row>
    <row r="57" spans="1:9" ht="15.75" x14ac:dyDescent="0.25">
      <c r="B57" s="52" t="s">
        <v>15</v>
      </c>
      <c r="C57" s="52"/>
      <c r="D57" s="52"/>
      <c r="E57" s="52"/>
      <c r="F57" s="25">
        <v>0</v>
      </c>
    </row>
    <row r="58" spans="1:9" ht="15.75" x14ac:dyDescent="0.25">
      <c r="B58" s="52" t="s">
        <v>14</v>
      </c>
      <c r="C58" s="52"/>
      <c r="D58" s="52"/>
      <c r="E58" s="52"/>
      <c r="F58" s="25">
        <f>H19+H26+H36+H45+H52+H56</f>
        <v>300036</v>
      </c>
    </row>
    <row r="59" spans="1:9" ht="15.75" x14ac:dyDescent="0.25">
      <c r="B59" s="52" t="s">
        <v>13</v>
      </c>
      <c r="C59" s="52"/>
      <c r="D59" s="52"/>
      <c r="E59" s="52"/>
      <c r="F59" s="25">
        <f>F57+F58</f>
        <v>300036</v>
      </c>
    </row>
    <row r="79" ht="26.25" customHeight="1" x14ac:dyDescent="0.25"/>
    <row r="108" ht="26.25" customHeight="1" x14ac:dyDescent="0.25"/>
    <row r="122" ht="27" customHeight="1" x14ac:dyDescent="0.25"/>
    <row r="147" ht="16.5" customHeight="1" x14ac:dyDescent="0.25"/>
    <row r="149" ht="15" customHeight="1" x14ac:dyDescent="0.25"/>
    <row r="259" ht="15.75" customHeight="1" x14ac:dyDescent="0.25"/>
    <row r="260" ht="15.75" customHeight="1" x14ac:dyDescent="0.25"/>
  </sheetData>
  <mergeCells count="22">
    <mergeCell ref="E2:F2"/>
    <mergeCell ref="E10:F10"/>
    <mergeCell ref="G10:H10"/>
    <mergeCell ref="A6:H6"/>
    <mergeCell ref="A5:H5"/>
    <mergeCell ref="B12:H12"/>
    <mergeCell ref="B21:H21"/>
    <mergeCell ref="B20:G20"/>
    <mergeCell ref="B19:E19"/>
    <mergeCell ref="B46:G46"/>
    <mergeCell ref="B26:E26"/>
    <mergeCell ref="B28:H28"/>
    <mergeCell ref="B37:G37"/>
    <mergeCell ref="B36:E36"/>
    <mergeCell ref="B45:E45"/>
    <mergeCell ref="B38:H38"/>
    <mergeCell ref="B57:E57"/>
    <mergeCell ref="B58:E58"/>
    <mergeCell ref="B59:E59"/>
    <mergeCell ref="A53:I53"/>
    <mergeCell ref="B27:G27"/>
    <mergeCell ref="A52:E52"/>
  </mergeCells>
  <pageMargins left="0.7" right="0.7" top="0.75" bottom="0.75" header="0.3" footer="0.3"/>
  <pageSetup paperSize="9" scale="4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2015-03-13T07:46:10Z</dcterms:created>
  <dcterms:modified xsi:type="dcterms:W3CDTF">2016-06-26T09:08:18Z</dcterms:modified>
</cp:coreProperties>
</file>