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40"/>
  </bookViews>
  <sheets>
    <sheet name="Лист1" sheetId="1" r:id="rId1"/>
  </sheets>
  <definedNames>
    <definedName name="_xlnm.Print_Area" localSheetId="0">Лист1!$A$1:$I$44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H13"/>
  <c r="H14"/>
  <c r="H16"/>
  <c r="H18"/>
  <c r="H19"/>
  <c r="H21"/>
  <c r="H22"/>
  <c r="H23"/>
  <c r="H29"/>
  <c r="H30"/>
  <c r="H31"/>
  <c r="H32"/>
  <c r="H33"/>
  <c r="H34"/>
  <c r="H36"/>
  <c r="H37"/>
  <c r="H38"/>
  <c r="H39"/>
  <c r="H42"/>
  <c r="H43"/>
  <c r="H41"/>
  <c r="H40"/>
  <c r="H20"/>
  <c r="H12"/>
  <c r="F9"/>
  <c r="F28"/>
  <c r="F12"/>
  <c r="F40"/>
  <c r="F42"/>
  <c r="H28"/>
  <c r="I9"/>
  <c r="I28"/>
  <c r="I46"/>
</calcChain>
</file>

<file path=xl/sharedStrings.xml><?xml version="1.0" encoding="utf-8"?>
<sst xmlns="http://schemas.openxmlformats.org/spreadsheetml/2006/main" count="79" uniqueCount="58">
  <si>
    <t xml:space="preserve">Расчет стоимости </t>
  </si>
  <si>
    <t xml:space="preserve">Ремонтных работ </t>
  </si>
  <si>
    <t>№</t>
  </si>
  <si>
    <t>Наименование работы</t>
  </si>
  <si>
    <t>Ед. изм</t>
  </si>
  <si>
    <t>Кол-во</t>
  </si>
  <si>
    <t>Цена материала с НДС, руб.</t>
  </si>
  <si>
    <t xml:space="preserve">Стоимость материала с НДС, руб. </t>
  </si>
  <si>
    <t xml:space="preserve">Цена работы за единицу, руб. </t>
  </si>
  <si>
    <t>Стоимость работы, руб.</t>
  </si>
  <si>
    <t>Общая стоимость, НДС, руб.</t>
  </si>
  <si>
    <t>Демонтаж (зал)</t>
  </si>
  <si>
    <t>Демонтаж гипсокартонной перегородки</t>
  </si>
  <si>
    <t>м2</t>
  </si>
  <si>
    <t xml:space="preserve"> </t>
  </si>
  <si>
    <t>Потолок (зал, кухня, корридор)</t>
  </si>
  <si>
    <t xml:space="preserve">Шпатлевка </t>
  </si>
  <si>
    <t>Потолок (антресоль)</t>
  </si>
  <si>
    <t>Подшивка потолка антресоли фибролитовыми плитами толщ. 10мм</t>
  </si>
  <si>
    <t>Стены (зал, кухня, корридор)</t>
  </si>
  <si>
    <t>Механическое оштукатуривание поверхности колонн</t>
  </si>
  <si>
    <t>Высококачественное окрашивание поверхности колонн в 2а слоя</t>
  </si>
  <si>
    <t>компл.</t>
  </si>
  <si>
    <t>Полы (зал)</t>
  </si>
  <si>
    <t>Укладка паркетной доски  на клей (без стоимости паркета) клей, шурупы, гидроизоляционная пропитка швов паркета</t>
  </si>
  <si>
    <t>Металлический профиль (стык, кант, порожек) 25*50 мм</t>
  </si>
  <si>
    <t>м</t>
  </si>
  <si>
    <t>Каркас антресоли</t>
  </si>
  <si>
    <t>Устройство профильной трубы 100Х100мм, Н=2400мм, с обработкой антикоррозийными  средствами</t>
  </si>
  <si>
    <t>шт.</t>
  </si>
  <si>
    <t>Крепление швеллера №12 120х52мм  к стенам на профильные трубы, с обработкой антикоррозийными средствами</t>
  </si>
  <si>
    <t>м.п.</t>
  </si>
  <si>
    <t>Крепление швеллера №8 80х40мм с обработкой антикоррозийными средствами</t>
  </si>
  <si>
    <t>Прочие работы</t>
  </si>
  <si>
    <t xml:space="preserve">Вывоз мусора </t>
  </si>
  <si>
    <t>конт</t>
  </si>
  <si>
    <t>Погрузочно-разгрузочные работы</t>
  </si>
  <si>
    <t>тн</t>
  </si>
  <si>
    <t>ИТОГО:</t>
  </si>
  <si>
    <t>ВСЕГО сметная стоимость:</t>
  </si>
  <si>
    <t>Устройство оклеечной гидроизоляции в 2 слоя ( технониколь)</t>
  </si>
  <si>
    <t>Высококачественное окрашивание поверхности стен  в 2а слоя ( Дулюкс)</t>
  </si>
  <si>
    <t xml:space="preserve">Укладка плитки (без стоимости плитки), плиточный клей КНАУФ, затирка </t>
  </si>
  <si>
    <t>Покрытие лаком  потолка в 2 слоя (Дулюкс)</t>
  </si>
  <si>
    <t>Окрашивание всех инженерных коммуникаций (Дулюкс)</t>
  </si>
  <si>
    <t>Возведение стен из пеноблоков толщ. 200мм на клей с армированием и устройство закладных к потолку и перемычек</t>
  </si>
  <si>
    <t>Облицовка стен керамической плиткой закрытой кухни h=3м (без стоимости плитки) затирка, плиточный клей кнауф флекс</t>
  </si>
  <si>
    <t>Укладка фанеры т 18мм под паркетную доску</t>
  </si>
  <si>
    <t>Укладка плитки (без стоимости плитки) в баре и на открытой кухне, плиточный клей кнауф , затирка ультраколор</t>
  </si>
  <si>
    <t xml:space="preserve">Укладка цсп антресоли на пол толщ. 20мм </t>
  </si>
  <si>
    <t>Материалы:</t>
  </si>
  <si>
    <t>Работа:</t>
  </si>
  <si>
    <t>Подготовка поверхности под шпатлевку (обеспыливание, грунтовка)</t>
  </si>
  <si>
    <t>Сроки выполнения 5 недель</t>
  </si>
  <si>
    <t>Объект: Кафе по адресу: г. Москва</t>
  </si>
  <si>
    <t>Подготовка стен под окрашивание (шпатлевка, грунтовка, техническое обеспыливание материалы КНАУФ )</t>
  </si>
  <si>
    <t>Устройство перегородки из ГКЛ в 2а слоя тип с 625 КНАУФ (каркас + 2 слоя ГКЛ с 1-й стор)</t>
  </si>
  <si>
    <t>Лестница из металла с перилами с облицовкой ступеней цсп т 15мм  на антресоли (высота 2,4м)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</si>
</sst>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5" fillId="0" borderId="1" xfId="1" applyFont="1" applyFill="1" applyBorder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1" fillId="3" borderId="0" xfId="1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3" fontId="0" fillId="0" borderId="0" xfId="0" applyNumberFormat="1"/>
    <xf numFmtId="4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right" vertical="center"/>
    </xf>
    <xf numFmtId="164" fontId="1" fillId="0" borderId="4" xfId="1" applyFont="1" applyBorder="1" applyAlignment="1">
      <alignment horizontal="right" vertical="center"/>
    </xf>
    <xf numFmtId="164" fontId="1" fillId="0" borderId="5" xfId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7"/>
  <sheetViews>
    <sheetView tabSelected="1" zoomScaleSheetLayoutView="100" workbookViewId="0">
      <pane ySplit="4" topLeftCell="A5" activePane="bottomLeft" state="frozen"/>
      <selection pane="bottomLeft" activeCell="B30" sqref="B30"/>
    </sheetView>
  </sheetViews>
  <sheetFormatPr defaultRowHeight="15"/>
  <cols>
    <col min="1" max="1" width="3.85546875" style="20" customWidth="1"/>
    <col min="2" max="2" width="49.85546875" style="24" customWidth="1"/>
    <col min="3" max="3" width="11.85546875" style="11" customWidth="1"/>
    <col min="4" max="4" width="10.85546875" style="15" customWidth="1"/>
    <col min="5" max="5" width="13.140625" style="15" customWidth="1"/>
    <col min="6" max="6" width="14.28515625" style="15" customWidth="1"/>
    <col min="7" max="7" width="13.140625" style="15" customWidth="1"/>
    <col min="8" max="8" width="14.28515625" style="15" bestFit="1" customWidth="1"/>
    <col min="9" max="9" width="16.7109375" style="15" customWidth="1"/>
    <col min="12" max="12" width="14.28515625" bestFit="1" customWidth="1"/>
    <col min="14" max="14" width="14.28515625" bestFit="1" customWidth="1"/>
  </cols>
  <sheetData>
    <row r="1" spans="1:10" ht="21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14.2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0">
      <c r="A3" s="37" t="s">
        <v>54</v>
      </c>
      <c r="B3" s="37"/>
      <c r="C3" s="37"/>
      <c r="D3" s="37"/>
      <c r="E3" s="37"/>
      <c r="F3" s="37"/>
      <c r="G3" s="37"/>
      <c r="H3" s="37"/>
      <c r="I3" s="37"/>
    </row>
    <row r="4" spans="1:10">
      <c r="A4" s="19"/>
      <c r="B4" s="8"/>
      <c r="C4" s="28"/>
      <c r="D4" s="28"/>
      <c r="E4" s="28"/>
      <c r="F4" s="47"/>
      <c r="G4" s="47"/>
      <c r="H4" s="47"/>
      <c r="I4" s="26"/>
    </row>
    <row r="5" spans="1:10" ht="55.5" customHeight="1">
      <c r="A5" s="2" t="s">
        <v>2</v>
      </c>
      <c r="B5" s="1" t="s">
        <v>3</v>
      </c>
      <c r="C5" s="2" t="s">
        <v>4</v>
      </c>
      <c r="D5" s="3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14.25" customHeight="1">
      <c r="A6" s="9"/>
      <c r="B6" s="48"/>
      <c r="C6" s="49"/>
      <c r="D6" s="49"/>
      <c r="E6" s="49"/>
      <c r="F6" s="49"/>
      <c r="G6" s="49"/>
      <c r="H6" s="50"/>
      <c r="I6" s="4"/>
    </row>
    <row r="7" spans="1:10">
      <c r="A7" s="9"/>
      <c r="B7" s="7"/>
      <c r="C7" s="5"/>
      <c r="D7" s="16"/>
      <c r="E7" s="12"/>
      <c r="F7" s="12"/>
      <c r="G7" s="12"/>
      <c r="H7" s="12"/>
      <c r="I7" s="13"/>
    </row>
    <row r="8" spans="1:10">
      <c r="A8" s="9"/>
      <c r="B8" s="44" t="s">
        <v>11</v>
      </c>
      <c r="C8" s="45"/>
      <c r="D8" s="45"/>
      <c r="E8" s="45"/>
      <c r="F8" s="45"/>
      <c r="G8" s="45"/>
      <c r="H8" s="46"/>
      <c r="I8" s="16"/>
    </row>
    <row r="9" spans="1:10">
      <c r="A9" s="9"/>
      <c r="B9" s="21" t="s">
        <v>12</v>
      </c>
      <c r="C9" s="10" t="s">
        <v>13</v>
      </c>
      <c r="D9" s="16">
        <v>61.7</v>
      </c>
      <c r="E9" s="16">
        <v>0</v>
      </c>
      <c r="F9" s="16">
        <f>D9*E9</f>
        <v>0</v>
      </c>
      <c r="G9" s="16"/>
      <c r="H9" s="16"/>
      <c r="I9" s="16">
        <f>F9+H9</f>
        <v>0</v>
      </c>
      <c r="J9" t="s">
        <v>14</v>
      </c>
    </row>
    <row r="10" spans="1:10">
      <c r="A10" s="9"/>
      <c r="B10" s="44" t="s">
        <v>15</v>
      </c>
      <c r="C10" s="45"/>
      <c r="D10" s="45"/>
      <c r="E10" s="45"/>
      <c r="F10" s="45"/>
      <c r="G10" s="45"/>
      <c r="H10" s="46"/>
      <c r="I10" s="16"/>
    </row>
    <row r="11" spans="1:10" ht="30">
      <c r="A11" s="9"/>
      <c r="B11" s="21" t="s">
        <v>52</v>
      </c>
      <c r="C11" s="10" t="s">
        <v>13</v>
      </c>
      <c r="D11" s="16">
        <v>457</v>
      </c>
      <c r="E11" s="16"/>
      <c r="F11" s="16"/>
      <c r="G11" s="16"/>
      <c r="H11" s="16">
        <f>D11*G11</f>
        <v>0</v>
      </c>
      <c r="I11" s="16"/>
    </row>
    <row r="12" spans="1:10" hidden="1">
      <c r="A12" s="9"/>
      <c r="B12" s="21" t="s">
        <v>16</v>
      </c>
      <c r="C12" s="10" t="s">
        <v>13</v>
      </c>
      <c r="D12" s="16">
        <v>457</v>
      </c>
      <c r="E12" s="16">
        <v>450</v>
      </c>
      <c r="F12" s="16">
        <f t="shared" ref="F12" si="0">D12*E12</f>
        <v>205650</v>
      </c>
      <c r="G12" s="16"/>
      <c r="H12" s="16">
        <f t="shared" ref="H12:H13" si="1">D12*G12</f>
        <v>0</v>
      </c>
      <c r="I12" s="16"/>
    </row>
    <row r="13" spans="1:10">
      <c r="A13" s="9"/>
      <c r="B13" s="21" t="s">
        <v>43</v>
      </c>
      <c r="C13" s="10" t="s">
        <v>13</v>
      </c>
      <c r="D13" s="16">
        <v>457</v>
      </c>
      <c r="E13" s="16"/>
      <c r="F13" s="16"/>
      <c r="G13" s="16"/>
      <c r="H13" s="16">
        <f t="shared" si="1"/>
        <v>0</v>
      </c>
      <c r="I13" s="16"/>
    </row>
    <row r="14" spans="1:10" ht="30">
      <c r="A14" s="9"/>
      <c r="B14" s="21" t="s">
        <v>44</v>
      </c>
      <c r="C14" s="10" t="s">
        <v>13</v>
      </c>
      <c r="D14" s="16">
        <v>150</v>
      </c>
      <c r="E14" s="16"/>
      <c r="F14" s="16"/>
      <c r="G14" s="16"/>
      <c r="H14" s="16">
        <f>D14*G14</f>
        <v>0</v>
      </c>
      <c r="I14" s="16"/>
    </row>
    <row r="15" spans="1:10">
      <c r="A15" s="9"/>
      <c r="B15" s="44" t="s">
        <v>17</v>
      </c>
      <c r="C15" s="45"/>
      <c r="D15" s="45"/>
      <c r="E15" s="45"/>
      <c r="F15" s="45"/>
      <c r="G15" s="45"/>
      <c r="H15" s="46"/>
      <c r="I15" s="16"/>
    </row>
    <row r="16" spans="1:10" ht="30">
      <c r="A16" s="9"/>
      <c r="B16" s="21" t="s">
        <v>18</v>
      </c>
      <c r="C16" s="10" t="s">
        <v>13</v>
      </c>
      <c r="D16" s="16">
        <v>32</v>
      </c>
      <c r="E16" s="16"/>
      <c r="F16" s="16"/>
      <c r="G16" s="16"/>
      <c r="H16" s="16">
        <f>D16*G16</f>
        <v>0</v>
      </c>
      <c r="I16" s="16"/>
    </row>
    <row r="17" spans="1:9">
      <c r="A17" s="9"/>
      <c r="B17" s="44" t="s">
        <v>19</v>
      </c>
      <c r="C17" s="45"/>
      <c r="D17" s="45"/>
      <c r="E17" s="45"/>
      <c r="F17" s="45"/>
      <c r="G17" s="45"/>
      <c r="H17" s="46"/>
      <c r="I17" s="16"/>
    </row>
    <row r="18" spans="1:9" ht="45">
      <c r="A18" s="9"/>
      <c r="B18" s="21" t="s">
        <v>45</v>
      </c>
      <c r="C18" s="10" t="s">
        <v>13</v>
      </c>
      <c r="D18" s="16">
        <v>146.5</v>
      </c>
      <c r="E18" s="16"/>
      <c r="F18" s="16"/>
      <c r="G18" s="16"/>
      <c r="H18" s="16">
        <f t="shared" ref="H18:H23" si="2">D18*G18</f>
        <v>0</v>
      </c>
      <c r="I18" s="16"/>
    </row>
    <row r="19" spans="1:9" ht="30">
      <c r="A19" s="9"/>
      <c r="B19" s="22" t="s">
        <v>56</v>
      </c>
      <c r="C19" s="10" t="s">
        <v>13</v>
      </c>
      <c r="D19" s="16">
        <v>133.19999999999999</v>
      </c>
      <c r="E19" s="16"/>
      <c r="F19" s="16"/>
      <c r="G19" s="16"/>
      <c r="H19" s="16">
        <f t="shared" si="2"/>
        <v>0</v>
      </c>
      <c r="I19" s="16"/>
    </row>
    <row r="20" spans="1:9">
      <c r="A20" s="9"/>
      <c r="B20" s="21"/>
      <c r="C20" s="10" t="s">
        <v>13</v>
      </c>
      <c r="D20" s="16"/>
      <c r="E20" s="16"/>
      <c r="F20" s="16"/>
      <c r="G20" s="16"/>
      <c r="H20" s="16">
        <f t="shared" si="2"/>
        <v>0</v>
      </c>
      <c r="I20" s="16"/>
    </row>
    <row r="21" spans="1:9" ht="45">
      <c r="A21" s="9"/>
      <c r="B21" s="21" t="s">
        <v>46</v>
      </c>
      <c r="C21" s="10" t="s">
        <v>13</v>
      </c>
      <c r="D21" s="16">
        <v>52.2</v>
      </c>
      <c r="E21" s="17"/>
      <c r="F21" s="16"/>
      <c r="G21" s="16"/>
      <c r="H21" s="16">
        <f t="shared" si="2"/>
        <v>0</v>
      </c>
      <c r="I21" s="16"/>
    </row>
    <row r="22" spans="1:9" ht="45">
      <c r="A22" s="9"/>
      <c r="B22" s="21" t="s">
        <v>55</v>
      </c>
      <c r="C22" s="10" t="s">
        <v>13</v>
      </c>
      <c r="D22" s="16">
        <v>900</v>
      </c>
      <c r="E22" s="16"/>
      <c r="F22" s="16"/>
      <c r="G22" s="16"/>
      <c r="H22" s="16">
        <f t="shared" si="2"/>
        <v>0</v>
      </c>
      <c r="I22" s="16"/>
    </row>
    <row r="23" spans="1:9" ht="30">
      <c r="A23" s="9"/>
      <c r="B23" s="21" t="s">
        <v>41</v>
      </c>
      <c r="C23" s="10" t="s">
        <v>13</v>
      </c>
      <c r="D23" s="16">
        <v>46.9</v>
      </c>
      <c r="E23" s="16"/>
      <c r="F23" s="16"/>
      <c r="G23" s="16"/>
      <c r="H23" s="16">
        <f t="shared" si="2"/>
        <v>0</v>
      </c>
      <c r="I23" s="16"/>
    </row>
    <row r="24" spans="1:9" ht="30" hidden="1" customHeight="1">
      <c r="A24" s="9"/>
      <c r="B24" s="6" t="s">
        <v>20</v>
      </c>
      <c r="C24" s="10" t="s">
        <v>13</v>
      </c>
      <c r="D24" s="18"/>
      <c r="E24" s="16"/>
      <c r="F24" s="16"/>
      <c r="G24" s="16"/>
      <c r="H24" s="18"/>
      <c r="I24" s="18"/>
    </row>
    <row r="25" spans="1:9" ht="30" hidden="1">
      <c r="A25" s="9"/>
      <c r="B25" s="6" t="s">
        <v>21</v>
      </c>
      <c r="C25" s="10" t="s">
        <v>13</v>
      </c>
      <c r="D25" s="18"/>
      <c r="E25" s="16"/>
      <c r="F25" s="16"/>
      <c r="G25" s="16"/>
      <c r="H25" s="18"/>
      <c r="I25" s="18"/>
    </row>
    <row r="26" spans="1:9" ht="30">
      <c r="A26" s="9"/>
      <c r="B26" s="21" t="s">
        <v>57</v>
      </c>
      <c r="C26" s="10" t="s">
        <v>22</v>
      </c>
      <c r="D26" s="16">
        <v>1</v>
      </c>
      <c r="E26" s="16"/>
      <c r="F26" s="16"/>
      <c r="G26" s="16"/>
      <c r="H26" s="16"/>
      <c r="I26" s="16"/>
    </row>
    <row r="27" spans="1:9">
      <c r="A27" s="9"/>
      <c r="B27" s="44" t="s">
        <v>23</v>
      </c>
      <c r="C27" s="45"/>
      <c r="D27" s="45"/>
      <c r="E27" s="45"/>
      <c r="F27" s="45"/>
      <c r="G27" s="45"/>
      <c r="H27" s="46"/>
      <c r="I27" s="16"/>
    </row>
    <row r="28" spans="1:9">
      <c r="A28" s="9"/>
      <c r="B28" s="21"/>
      <c r="C28" s="10" t="s">
        <v>13</v>
      </c>
      <c r="D28" s="16"/>
      <c r="E28" s="16"/>
      <c r="F28" s="16">
        <f>D28*E28</f>
        <v>0</v>
      </c>
      <c r="G28" s="16"/>
      <c r="H28" s="16">
        <f>D28*G28</f>
        <v>0</v>
      </c>
      <c r="I28" s="16">
        <f>F28+H28</f>
        <v>0</v>
      </c>
    </row>
    <row r="29" spans="1:9">
      <c r="A29" s="9"/>
      <c r="B29" s="21" t="s">
        <v>47</v>
      </c>
      <c r="C29" s="10" t="s">
        <v>13</v>
      </c>
      <c r="D29" s="16">
        <v>44.5</v>
      </c>
      <c r="E29" s="16"/>
      <c r="F29" s="16"/>
      <c r="G29" s="16"/>
      <c r="H29" s="16">
        <f t="shared" ref="H29:H42" si="3">D29*G29</f>
        <v>0</v>
      </c>
      <c r="I29" s="16"/>
    </row>
    <row r="30" spans="1:9" ht="45">
      <c r="A30" s="9"/>
      <c r="B30" s="21" t="s">
        <v>24</v>
      </c>
      <c r="C30" s="10" t="s">
        <v>13</v>
      </c>
      <c r="D30" s="16">
        <v>44.5</v>
      </c>
      <c r="E30" s="17"/>
      <c r="F30" s="16"/>
      <c r="G30" s="16"/>
      <c r="H30" s="16">
        <f t="shared" si="3"/>
        <v>0</v>
      </c>
      <c r="I30" s="16"/>
    </row>
    <row r="31" spans="1:9" ht="30">
      <c r="A31" s="9"/>
      <c r="B31" s="21" t="s">
        <v>42</v>
      </c>
      <c r="C31" s="10" t="s">
        <v>13</v>
      </c>
      <c r="D31" s="16">
        <v>55.5</v>
      </c>
      <c r="E31" s="25"/>
      <c r="F31" s="16"/>
      <c r="G31" s="16"/>
      <c r="H31" s="16">
        <f t="shared" si="3"/>
        <v>0</v>
      </c>
      <c r="I31" s="16"/>
    </row>
    <row r="32" spans="1:9" ht="30">
      <c r="A32" s="9"/>
      <c r="B32" s="21" t="s">
        <v>25</v>
      </c>
      <c r="C32" s="10" t="s">
        <v>26</v>
      </c>
      <c r="D32" s="16">
        <v>73</v>
      </c>
      <c r="E32" s="16"/>
      <c r="F32" s="16"/>
      <c r="G32" s="16"/>
      <c r="H32" s="16">
        <f t="shared" si="3"/>
        <v>0</v>
      </c>
      <c r="I32" s="16"/>
    </row>
    <row r="33" spans="1:14" ht="45">
      <c r="A33" s="9"/>
      <c r="B33" s="21" t="s">
        <v>48</v>
      </c>
      <c r="C33" s="10" t="s">
        <v>13</v>
      </c>
      <c r="D33" s="16">
        <v>140</v>
      </c>
      <c r="E33" s="16"/>
      <c r="F33" s="16"/>
      <c r="G33" s="16"/>
      <c r="H33" s="16">
        <f t="shared" si="3"/>
        <v>0</v>
      </c>
      <c r="I33" s="16"/>
    </row>
    <row r="34" spans="1:14" ht="30">
      <c r="A34" s="9"/>
      <c r="B34" s="6" t="s">
        <v>40</v>
      </c>
      <c r="C34" s="10" t="s">
        <v>13</v>
      </c>
      <c r="D34" s="16">
        <v>90</v>
      </c>
      <c r="E34" s="16"/>
      <c r="F34" s="16"/>
      <c r="G34" s="16"/>
      <c r="H34" s="16">
        <f t="shared" si="3"/>
        <v>0</v>
      </c>
      <c r="I34" s="16"/>
    </row>
    <row r="35" spans="1:14">
      <c r="A35" s="9"/>
      <c r="B35" s="48" t="s">
        <v>27</v>
      </c>
      <c r="C35" s="49"/>
      <c r="D35" s="49"/>
      <c r="E35" s="49"/>
      <c r="F35" s="49"/>
      <c r="G35" s="49"/>
      <c r="H35" s="50"/>
      <c r="I35" s="16"/>
    </row>
    <row r="36" spans="1:14" ht="45">
      <c r="A36" s="9"/>
      <c r="B36" s="21" t="s">
        <v>28</v>
      </c>
      <c r="C36" s="10" t="s">
        <v>29</v>
      </c>
      <c r="D36" s="16">
        <v>11</v>
      </c>
      <c r="E36" s="16"/>
      <c r="F36" s="16"/>
      <c r="G36" s="16"/>
      <c r="H36" s="16">
        <f t="shared" si="3"/>
        <v>0</v>
      </c>
      <c r="I36" s="16"/>
    </row>
    <row r="37" spans="1:14" ht="45">
      <c r="A37" s="9"/>
      <c r="B37" s="21" t="s">
        <v>30</v>
      </c>
      <c r="C37" s="10" t="s">
        <v>31</v>
      </c>
      <c r="D37" s="16">
        <v>25.5</v>
      </c>
      <c r="E37" s="16"/>
      <c r="F37" s="16"/>
      <c r="G37" s="16"/>
      <c r="H37" s="16">
        <f t="shared" si="3"/>
        <v>0</v>
      </c>
      <c r="I37" s="16"/>
    </row>
    <row r="38" spans="1:14" ht="30">
      <c r="A38" s="9"/>
      <c r="B38" s="21" t="s">
        <v>32</v>
      </c>
      <c r="C38" s="10" t="s">
        <v>31</v>
      </c>
      <c r="D38" s="16">
        <v>6.6</v>
      </c>
      <c r="E38" s="16"/>
      <c r="F38" s="16"/>
      <c r="G38" s="16"/>
      <c r="H38" s="16">
        <f t="shared" si="3"/>
        <v>0</v>
      </c>
      <c r="I38" s="16"/>
    </row>
    <row r="39" spans="1:14">
      <c r="A39" s="9"/>
      <c r="B39" s="22" t="s">
        <v>49</v>
      </c>
      <c r="C39" s="10" t="s">
        <v>13</v>
      </c>
      <c r="D39" s="17">
        <v>32</v>
      </c>
      <c r="E39" s="17"/>
      <c r="F39" s="16"/>
      <c r="G39" s="16"/>
      <c r="H39" s="16">
        <f t="shared" si="3"/>
        <v>0</v>
      </c>
      <c r="I39" s="16"/>
    </row>
    <row r="40" spans="1:14">
      <c r="A40" s="9"/>
      <c r="B40" s="23" t="s">
        <v>33</v>
      </c>
      <c r="C40" s="10"/>
      <c r="D40" s="17"/>
      <c r="E40" s="17"/>
      <c r="F40" s="16">
        <f t="shared" ref="F40:F42" si="4">D40*E40</f>
        <v>0</v>
      </c>
      <c r="G40" s="16"/>
      <c r="H40" s="16">
        <f t="shared" si="3"/>
        <v>0</v>
      </c>
      <c r="I40" s="16"/>
    </row>
    <row r="41" spans="1:14">
      <c r="A41" s="9"/>
      <c r="B41" s="21" t="s">
        <v>34</v>
      </c>
      <c r="C41" s="10" t="s">
        <v>35</v>
      </c>
      <c r="D41" s="16"/>
      <c r="E41" s="16"/>
      <c r="F41" s="16"/>
      <c r="G41" s="16"/>
      <c r="H41" s="16">
        <f t="shared" si="3"/>
        <v>0</v>
      </c>
      <c r="I41" s="16"/>
    </row>
    <row r="42" spans="1:14">
      <c r="A42" s="9"/>
      <c r="B42" s="22" t="s">
        <v>36</v>
      </c>
      <c r="C42" s="10" t="s">
        <v>37</v>
      </c>
      <c r="D42" s="17">
        <v>1</v>
      </c>
      <c r="E42" s="16"/>
      <c r="F42" s="16">
        <f t="shared" si="4"/>
        <v>0</v>
      </c>
      <c r="G42" s="14"/>
      <c r="H42" s="16">
        <f t="shared" si="3"/>
        <v>0</v>
      </c>
      <c r="I42" s="16"/>
    </row>
    <row r="43" spans="1:14">
      <c r="A43" s="9"/>
      <c r="B43" s="29"/>
      <c r="C43" s="30"/>
      <c r="D43" s="30"/>
      <c r="E43" s="30"/>
      <c r="F43" s="16"/>
      <c r="G43" s="10"/>
      <c r="H43" s="16">
        <f>H7+H9+H11+H13+H14+H16+H18+H19+H21+H22+H23+H26+H29+H30+H31+H32+H33+H34+H36+H37+H38+H39+H42</f>
        <v>0</v>
      </c>
      <c r="I43" s="16"/>
      <c r="L43" s="31"/>
      <c r="N43" s="31"/>
    </row>
    <row r="44" spans="1:14">
      <c r="A44" s="9"/>
      <c r="B44" s="29"/>
      <c r="C44" s="30"/>
      <c r="D44" s="30"/>
      <c r="E44" s="34" t="s">
        <v>50</v>
      </c>
      <c r="F44" s="32"/>
      <c r="G44" s="33" t="s">
        <v>51</v>
      </c>
      <c r="H44" s="16"/>
      <c r="I44" s="16"/>
      <c r="L44" s="31"/>
    </row>
    <row r="45" spans="1:14">
      <c r="A45" s="9"/>
      <c r="B45" s="51" t="s">
        <v>38</v>
      </c>
      <c r="C45" s="52"/>
      <c r="D45" s="52"/>
      <c r="E45" s="52"/>
      <c r="F45" s="52"/>
      <c r="G45" s="52"/>
      <c r="H45" s="53"/>
      <c r="I45" s="3"/>
    </row>
    <row r="46" spans="1:14">
      <c r="A46" s="9"/>
      <c r="B46" s="38"/>
      <c r="C46" s="39"/>
      <c r="D46" s="39"/>
      <c r="E46" s="39"/>
      <c r="F46" s="39"/>
      <c r="G46" s="39"/>
      <c r="H46" s="40"/>
      <c r="I46" s="3">
        <f>I45*18/118</f>
        <v>0</v>
      </c>
    </row>
    <row r="47" spans="1:14">
      <c r="B47" s="41" t="s">
        <v>39</v>
      </c>
      <c r="C47" s="42"/>
      <c r="D47" s="42"/>
      <c r="E47" s="42"/>
      <c r="F47" s="42"/>
      <c r="G47" s="42"/>
      <c r="H47" s="43"/>
      <c r="I47" s="16"/>
    </row>
    <row r="48" spans="1:14" ht="18" customHeight="1">
      <c r="B48" s="57" t="s">
        <v>53</v>
      </c>
      <c r="E48" s="26"/>
    </row>
    <row r="49" spans="2:9">
      <c r="B49" s="55"/>
      <c r="C49" s="55"/>
      <c r="D49" s="55"/>
      <c r="E49" s="55"/>
      <c r="F49" s="55"/>
      <c r="G49" s="55"/>
      <c r="H49" s="55"/>
      <c r="I49" s="27"/>
    </row>
    <row r="50" spans="2:9">
      <c r="C50" s="56"/>
      <c r="D50" s="56"/>
    </row>
    <row r="51" spans="2:9">
      <c r="C51" s="56"/>
      <c r="D51" s="56"/>
    </row>
    <row r="52" spans="2:9">
      <c r="C52" s="56"/>
      <c r="D52" s="56"/>
    </row>
    <row r="53" spans="2:9">
      <c r="C53" s="56"/>
      <c r="D53" s="56"/>
    </row>
    <row r="55" spans="2:9">
      <c r="B55" s="54"/>
      <c r="C55" s="54"/>
      <c r="D55" s="54"/>
      <c r="E55" s="54"/>
      <c r="F55" s="54"/>
    </row>
    <row r="57" spans="2:9">
      <c r="B57" s="54"/>
      <c r="C57" s="54"/>
      <c r="D57" s="54"/>
      <c r="E57" s="54"/>
      <c r="F57" s="54"/>
      <c r="G57" s="54"/>
      <c r="H57" s="54"/>
    </row>
  </sheetData>
  <mergeCells count="21">
    <mergeCell ref="B55:F55"/>
    <mergeCell ref="B57:H57"/>
    <mergeCell ref="B49:H49"/>
    <mergeCell ref="C50:D50"/>
    <mergeCell ref="C51:D51"/>
    <mergeCell ref="C52:D52"/>
    <mergeCell ref="C53:D53"/>
    <mergeCell ref="A1:I1"/>
    <mergeCell ref="A2:I2"/>
    <mergeCell ref="A3:I3"/>
    <mergeCell ref="B46:H46"/>
    <mergeCell ref="B47:H47"/>
    <mergeCell ref="B27:H27"/>
    <mergeCell ref="F4:H4"/>
    <mergeCell ref="B35:H35"/>
    <mergeCell ref="B45:H45"/>
    <mergeCell ref="B6:H6"/>
    <mergeCell ref="B8:H8"/>
    <mergeCell ref="B10:H10"/>
    <mergeCell ref="B15:H15"/>
    <mergeCell ref="B17:H17"/>
  </mergeCells>
  <pageMargins left="0.70866141732283472" right="0.70866141732283472" top="0.74803149606299213" bottom="0.74803149606299213" header="0.31496062992125984" footer="0.31496062992125984"/>
  <pageSetup paperSize="9" scale="58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revision/>
  <cp:lastPrinted>2016-12-28T17:29:56Z</cp:lastPrinted>
  <dcterms:created xsi:type="dcterms:W3CDTF">2016-12-10T16:55:18Z</dcterms:created>
  <dcterms:modified xsi:type="dcterms:W3CDTF">2017-01-02T06:53:08Z</dcterms:modified>
</cp:coreProperties>
</file>