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240" yWindow="140" windowWidth="19980" windowHeight="15740"/>
  </bookViews>
  <sheets>
    <sheet name="РАБОТЫ" sheetId="1" r:id="rId1"/>
    <sheet name="МАТЕРИАЛЫ" sheetId="4" r:id="rId2"/>
  </sheets>
  <definedNames>
    <definedName name="_xlnm._FilterDatabase" localSheetId="1" hidden="1">МАТЕРИАЛЫ!$A$7:$AK$447</definedName>
    <definedName name="_xlnm.Print_Area" localSheetId="1">МАТЕРИАЛЫ!$A$1:$D$447</definedName>
    <definedName name="_xlnm.Print_Titles" localSheetId="1">МАТЕРИАЛЫ!$4:$5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1" i="1"/>
  <c r="F162" i="1"/>
  <c r="F163" i="1"/>
  <c r="F164" i="1"/>
  <c r="F165" i="1"/>
  <c r="F166" i="1"/>
  <c r="F167" i="1"/>
  <c r="F168" i="1"/>
  <c r="D20" i="1"/>
  <c r="E20" i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</calcChain>
</file>

<file path=xl/sharedStrings.xml><?xml version="1.0" encoding="utf-8"?>
<sst xmlns="http://schemas.openxmlformats.org/spreadsheetml/2006/main" count="1628" uniqueCount="230">
  <si>
    <t>Ед. изм.</t>
  </si>
  <si>
    <t>Кол-во</t>
  </si>
  <si>
    <t>Цена</t>
  </si>
  <si>
    <t>Сумма</t>
  </si>
  <si>
    <t>м2</t>
  </si>
  <si>
    <t>№ п/п</t>
  </si>
  <si>
    <t>Объект: ГБОУ 417 Авиамоторная 4к4</t>
  </si>
  <si>
    <t>Наименование</t>
  </si>
  <si>
    <t>т</t>
  </si>
  <si>
    <t>ВСЕГО РАБОТ</t>
  </si>
  <si>
    <t>м3</t>
  </si>
  <si>
    <t>ВЕДОМОСТЬ РАБОТ</t>
  </si>
  <si>
    <t>Окрашивание ранее окрашенных поверхностей потолков водоэмульсионными составами, ранее окрашенных водоэмульсионной краской с расчисткой старой краски до 35%</t>
  </si>
  <si>
    <t>Ремонт швов между железобетонными плитами потолка с прорезкой руста</t>
  </si>
  <si>
    <t>м</t>
  </si>
  <si>
    <t>Окрашивание ранее окрашенных поверхностей стен водоэмульсионными составами, ранее окрашенных водоэмульсионной краской с расчисткой старой краски до 35%</t>
  </si>
  <si>
    <t>Устройство стяжек цементных толщиной 20 мм</t>
  </si>
  <si>
    <t>Устройство самовыравнивающихся стяжек из специализированных сухих смесей толщиной 5 мм</t>
  </si>
  <si>
    <t>Устройство покрытий на клее из линолеума высокой износостойкости толщиной 2 мм, истираемостью группы Т со сваркой стыков</t>
  </si>
  <si>
    <t>Устройство плинтусов поливинилхлоридных на мастике КН-3</t>
  </si>
  <si>
    <t>Ремонт штукатурки откосов внутри здания по камню и бетону цементно-известковым раствором прямолинейных поверхностей</t>
  </si>
  <si>
    <t>Простая окраска поливинилацетатными водоэмульсионными составами стен по штукатурке и сборным конструкциям, подготовленным под окраску (откосы дверные)</t>
  </si>
  <si>
    <t>Смена вентиляционных решеток стальных штампованных, тип РШ, размеры 200х200 мм</t>
  </si>
  <si>
    <t>шт.</t>
  </si>
  <si>
    <t>Окраска масляными составами за два раза ранее окрашенных металлических поверхностей стальных труб</t>
  </si>
  <si>
    <t>Замена извещателя пожарного пожарный дымового аналогово-адресного "ДИП-34А" (без стоимости основных материалов)</t>
  </si>
  <si>
    <t>Установка наличников хвойных пород окрашенных сечением 44х13 мм</t>
  </si>
  <si>
    <t>Антигрибковая защита конструкций с использованием препарата "Картоцид-компаунд", марка Г "Универсальный доктор", обработка зараженных поверхностей каменных конструкций</t>
  </si>
  <si>
    <t>Монтаж подвесных потолков из алюминиевых реек</t>
  </si>
  <si>
    <t>Облицовка стен гипсокартонными листами в два слоя по одинарному металлическому каркасу из ПН и ПС профилей по системе типа "КНАУФ" (С 626)</t>
  </si>
  <si>
    <t>Гладкая облицовка стен (без карнизных, плинтусных и угловых плиток) на клее из сухих смесей по камню и бетону, плитки 2 сорта</t>
  </si>
  <si>
    <t>Установка поливинилхлоридных раскладок при внутренней облицовке керамическими плитками</t>
  </si>
  <si>
    <t>Устройство первого слоя оклеечной гидроизоляции рулонными материалами на битумной мастике</t>
  </si>
  <si>
    <t>Устройство полов из керамических крупноразмерных плиток типа керамогранит на клее из сухих смесей толщиной слоя 4 мм с затиркой швов</t>
  </si>
  <si>
    <t>Кладка отдельных участков внутренних кирпичных стен</t>
  </si>
  <si>
    <t>Устройство перегородок каркасно-филенчатых в санузлах (без стоимости щитов)</t>
  </si>
  <si>
    <t>Простая окраска поливинилацетатными водоэмульсионными составами потолков по штукатурке и сборным конструкциям, подготовленным под окраску</t>
  </si>
  <si>
    <t>Настенное покрытие стеклообоями с окраской поливинилацетатными красками за один раз с подготовкой</t>
  </si>
  <si>
    <t>Раздел: Группа I. 1 этаж</t>
  </si>
  <si>
    <t>Подраздел: Спальня</t>
  </si>
  <si>
    <t>Подраздел: Игровая</t>
  </si>
  <si>
    <t>Подраздел: Посудомоечная</t>
  </si>
  <si>
    <t>Подраздел: Санузел</t>
  </si>
  <si>
    <t>Подраздел: Раздевалка</t>
  </si>
  <si>
    <t>Раздел: Группа III. 1 этаж</t>
  </si>
  <si>
    <t>Устройство перегородок из гипсокартонных листов (ГКЛ) с одинарным металлическим каркасом и обшивкой с двух сторон в один слой по системе типа "КНАУФ" (С 111), глухих</t>
  </si>
  <si>
    <t>Подготовка под окраску или оклейку обоями перегородок из гипсокартонных листов</t>
  </si>
  <si>
    <t>Раздел: Коридор. 1 этаж</t>
  </si>
  <si>
    <t>Общестроительные работы  1 этаж</t>
  </si>
  <si>
    <t>Единица измерения</t>
  </si>
  <si>
    <t>Объем</t>
  </si>
  <si>
    <t>Линолеум поливинилхлоридный высокой износостойкости, класс 34/43, истираемость 30 г/м2 (Т), группа горючести Г1, общая толщина 2 мм, защитный слой  0,7 мм</t>
  </si>
  <si>
    <t>Смеси сухие цементно-песчаные для устройства стяжки, самовыравнивающиеся: В15 (М200), F50</t>
  </si>
  <si>
    <t>Растворы цементные, марка 150</t>
  </si>
  <si>
    <t>Обои стеклотканевые под покраску для стен и потолков, однослойные</t>
  </si>
  <si>
    <t>Плитка керамическая, типа керамогранит, полированная, размер 30х30 см, толщина 8 мм, цвета: светло-серый, серый, светло-зеленый, бежевый</t>
  </si>
  <si>
    <t>Грунтовка водно-дисперсионная на акриловых сополимерах с токопроводящими добавками</t>
  </si>
  <si>
    <t>кг</t>
  </si>
  <si>
    <t>Плитки керамические глазурованные для внутренней облицовки гладкие, белые и цветные (однотонные), квадратные и прямоугольные, сорт II</t>
  </si>
  <si>
    <t>Потолки реечные подвесные из алюминиевых профилей с защитно-декоративным покрытием, ширина рейки 150 мм, без перфорации, окрашенные порошковой эмалью, цвет белый</t>
  </si>
  <si>
    <t>Клей "Амил" (для наклейки обоев)</t>
  </si>
  <si>
    <t>Краски водно-дисперсионные поливинилацетатные, белые, марка ВД-ВА-27А, Э-ВА-27Т</t>
  </si>
  <si>
    <t>Смеси сухие цементно-песчаные с полимерными добавками, быстротвердеющие, марка 300 (Ветонит 1000)</t>
  </si>
  <si>
    <t>Клей водно-дисперсионный акриловый, универсальный для укладки поливинилхлоридных и текстильных покрытий</t>
  </si>
  <si>
    <t>Краски водно-дисперсионные акриловые, марка ВДА</t>
  </si>
  <si>
    <t>Смеси сухие цементно-песчаные, клеевые для плиточных работ: В12,5 (М150), F50, крупность заполнителя не более 0,5 мм</t>
  </si>
  <si>
    <t>Плинтусы поливинилхлоридные электротехнические совмещенные</t>
  </si>
  <si>
    <t>Наличники хвойных пород, окрашенные, сечение 44х13 мм</t>
  </si>
  <si>
    <t>Кирпич керамический обыкновенный, размер 250х120х65 мм, марка средняя</t>
  </si>
  <si>
    <t>Шнур для сварки швов поливинилхлоридного линолеума</t>
  </si>
  <si>
    <t>Панели отделочные из ДСП, размеры 17х600х1820 мм, облицованные с двух сторон строганным шпоном твердолиственных пород, покрытые с двух сторон нитролаком</t>
  </si>
  <si>
    <t>Клей малярный</t>
  </si>
  <si>
    <t>Решетки вентиляционные стальные штампованные, тип РШ, размеры 200х200 мм</t>
  </si>
  <si>
    <t>Грунтовка водно-дисперсионная высококонцентрированная глубокопроникающая универсальная</t>
  </si>
  <si>
    <t>Смеси сухие фуговочные для заделки швов между плитками (различная цветовая гамма): В7,5 (М100), F50, крупность заполнителя 0,3 мм</t>
  </si>
  <si>
    <t>Растворы цементно-известковые, марка 75</t>
  </si>
  <si>
    <t>100 шт.</t>
  </si>
  <si>
    <t>Раскладки поливинилхлоридные декоративные для внутренней облицовки, белые и цветные</t>
  </si>
  <si>
    <t>Пакля пропитанная</t>
  </si>
  <si>
    <t>Канат пеньковый смоляной</t>
  </si>
  <si>
    <t>Материал рулонный кровельный, рубероид, марка РМ-350, с мелкой посыпкой</t>
  </si>
  <si>
    <t>Краски водно-дисперсионные поливинилацетатные, белые, марка ВД-ВА-17</t>
  </si>
  <si>
    <t>Профили стоек для монтажа гипсовых перегородок и подвесных потолков, стальные, оцинкованные, марка ПС, сечение 75х50х0,6 мм</t>
  </si>
  <si>
    <t>Листы гипсокартонные, толщина 8-10 мм</t>
  </si>
  <si>
    <t>Керосин</t>
  </si>
  <si>
    <t>Шкурка шлифовальная на бумажной основе</t>
  </si>
  <si>
    <t>Ерши (закрепы) строительные</t>
  </si>
  <si>
    <t>Профили направляющих для монтажа гипсовых перегородок и подвесных потолков, стальные, оцинкованные, марка ПН, сечение 75х40х0,6 мм</t>
  </si>
  <si>
    <t>Растворы цементные, марка 100</t>
  </si>
  <si>
    <t>Клей мастика, КН-3</t>
  </si>
  <si>
    <t>Растворы цементно-известковые, марка 50</t>
  </si>
  <si>
    <t>Листы гипсокартонные, толщина 12-16 мм</t>
  </si>
  <si>
    <t>Отдельные конструктивные элементы с преобладанием горячекатаных профилей, средняя масса сборочной единицы до 0,05 т</t>
  </si>
  <si>
    <t>Средство биоцидное для защиты неметаллических строительных материалов от всех видов биокоррозии "Картоцид-компаунд", марка Г "Универсальный доктор"</t>
  </si>
  <si>
    <t>Вода</t>
  </si>
  <si>
    <t>Грунтовка акриловая на латексной основе, марка "Грундирмиттель"</t>
  </si>
  <si>
    <t>Плиты минераловатные теплоизоляционные для ненагружаемых конструкций, марка "Лайт Баттс", толщина от 50 до 170 мм</t>
  </si>
  <si>
    <t>Шпатлевка масляно-клеевая универсальная</t>
  </si>
  <si>
    <t>Пленка полиэтиленовая, толщина 80 мкм</t>
  </si>
  <si>
    <t>Дисперсия поливинилацетатная, гомополимерная, грубодисперсная, пластифицированная, (эмульсия поливинилацетатная), марка ДБ</t>
  </si>
  <si>
    <t>Электроды, тип Э-42, 46, 50, диаметр 4 - 6 мм</t>
  </si>
  <si>
    <t>Краски масляные жидкотертые цветные (готовые к употреблению) для наружных и внутренних работ, марка МА-15</t>
  </si>
  <si>
    <t>Битумы нефтяные, строительные марка БН, БНСК</t>
  </si>
  <si>
    <t>Смеси сухие шпатлевочные, гипсовые, универсальные, "Фуген", с полимерными добавками: В3,5 (М50), крупность заполнителя не более 0,15 мм</t>
  </si>
  <si>
    <t>Смола каменноугольная строительная</t>
  </si>
  <si>
    <t>Профили металлические для монтажа гипсовых перегородок и подвесных потолков стальные, оцинкованные, марка ПУ-2, профиль угловой, сечение 31х31х0,55 мм</t>
  </si>
  <si>
    <t>Доски хвойных пород, обрезные, длина 2-6,5 м, сорт III, толщина 25-32 мм</t>
  </si>
  <si>
    <t>Мел молотый</t>
  </si>
  <si>
    <t>Бруски хвойных пород обрезные, длина 2-6,5 м, сорт II, толщина 50-60 мм</t>
  </si>
  <si>
    <t>Мыло твердое</t>
  </si>
  <si>
    <t>Раствор известковый, марка 4</t>
  </si>
  <si>
    <t>Олифа для окраски комбинированная "Оксоль"</t>
  </si>
  <si>
    <t>Гипсовые вяжущие (гипс) для штукатурных работ</t>
  </si>
  <si>
    <t>Лента полимерная разделительная самоклеющаяся, ширина 50 мм</t>
  </si>
  <si>
    <t>Смеси сухие клеевые на основе гипсового вяжущего, "Перлфикс", с полимерными добавками для внутренних работ</t>
  </si>
  <si>
    <t>Шурупы с потайной головкой, черные, размер 8,0х100 мм</t>
  </si>
  <si>
    <t>Поковки строительные (скобы, закрепы, хомуты) простые, масса 1,8 кг</t>
  </si>
  <si>
    <t>Растворы цементные, марка 50</t>
  </si>
  <si>
    <t>Краски масляные жидкотертые цветные (готовые к употреблению) для наружных и внутренних работ, марка МА-15, сурик железный для окраски по металлу</t>
  </si>
  <si>
    <t>Гвозди строительные</t>
  </si>
  <si>
    <t>Дюбели с насаженными шайбами</t>
  </si>
  <si>
    <t>Цемент гипсоглиноземистый расширяющийся</t>
  </si>
  <si>
    <t>Смеси сухие шпатлевочные, гипсовые, высокопрочные, "Унифлот", с полимерными добавками для внутренних работ: В5 (М75), крупность заполнителя не более 0,15 мм</t>
  </si>
  <si>
    <t>Лента бумажная для армирования шпатлевочного шва при заделке стыков, ширина 50 мм</t>
  </si>
  <si>
    <t>Лента полимерная микропористая уплотнительная самоклеющаяся, типа "Дихтунгсбанд", ширина 70 мм, толщина 3,2 мм</t>
  </si>
  <si>
    <t>Ветошь</t>
  </si>
  <si>
    <t>Шурупы-саморезы прокалывающие с головкой специальной формы, размеры 3,5х25 мм</t>
  </si>
  <si>
    <t>Герметик акриловый универсальный, типа "Квадро", белый, 300 мл</t>
  </si>
  <si>
    <t>Гвозди толевые</t>
  </si>
  <si>
    <t>Шурупы-саморезы прокалывающие с головкой специальной формы, размеры 3,5х35 мм</t>
  </si>
  <si>
    <t>Волокно льняное №11 для уплотнения резьбовых соединений при монтаже систем водоснабжения и отопления</t>
  </si>
  <si>
    <t>Каболка</t>
  </si>
  <si>
    <t>Лента полимерная микропористая уплотнительная самоклеющаяся, типа "Дихтунгсбанд", ширина 50 мм, толщина 3,2 мм</t>
  </si>
  <si>
    <t>Дюбель "К" пластиковый с кромкой и стальным шурупом, диаметр 6 мм, длина 35 мм</t>
  </si>
  <si>
    <t>Пигменты сухие для красок, охра золотистая</t>
  </si>
  <si>
    <t>Миткаль (серпянка)</t>
  </si>
  <si>
    <t>Электроды, тип Э-42А, диаметр 4-6 мм</t>
  </si>
  <si>
    <t>Болты строительные черные с гайками и шайбами (10х100мм)</t>
  </si>
  <si>
    <t>1000 шт.</t>
  </si>
  <si>
    <t>цена с НДС</t>
  </si>
  <si>
    <t>стоимость с НДС</t>
  </si>
  <si>
    <t xml:space="preserve">Ресурсная ведомость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</si>
  <si>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</si>
  <si>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</si>
  <si>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</si>
  <si>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</si>
  <si>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</si>
  <si>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</si>
  <si>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</si>
  <si>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</si>
  <si>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</si>
  <si>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</si>
  <si>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</si>
  <si>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</si>
  <si>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</si>
  <si>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</si>
  <si>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</si>
  <si>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</si>
  <si>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</si>
  <si>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</si>
  <si>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</si>
  <si>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</si>
  <si>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</si>
  <si>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</si>
  <si>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</si>
  <si>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</si>
  <si>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</si>
  <si>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</si>
  <si>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</si>
  <si>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</si>
  <si>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</si>
  <si>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</si>
  <si>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</si>
  <si>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</si>
  <si>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</si>
  <si>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</si>
  <si>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</si>
  <si>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</si>
  <si>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</si>
  <si>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</si>
  <si>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</si>
  <si>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</si>
  <si>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</si>
  <si>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</si>
  <si>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</si>
  <si>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</si>
  <si>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</si>
  <si>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</si>
  <si>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</si>
  <si>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</si>
  <si>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</si>
  <si>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</si>
  <si>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</si>
  <si>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</si>
  <si>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</si>
  <si>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</si>
  <si>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</si>
  <si>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</si>
  <si>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</si>
  <si>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</si>
  <si>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</si>
  <si>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</si>
  <si>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</si>
  <si>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</si>
  <si>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</si>
  <si>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</si>
  <si>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</si>
  <si>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</si>
  <si>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Задвижка для двупольных дверей, алюминиевая</t>
  </si>
  <si>
    <t>60</t>
  </si>
  <si>
    <t>Группа I. 1 этаж</t>
  </si>
  <si>
    <t>Группа III. 1 этаж</t>
  </si>
  <si>
    <t>Коридор. 1 этаж</t>
  </si>
  <si>
    <t>Итого по разделу Общестроительные работы  1 этаж</t>
  </si>
  <si>
    <t>Разборка деревянных плинтусов</t>
  </si>
  <si>
    <t>м.п</t>
  </si>
  <si>
    <t>Разборка покрытий из линолеума и релина</t>
  </si>
  <si>
    <t>Разборка цементных покрытий, толщина 30 мм</t>
  </si>
  <si>
    <t>Разборка деревянных заполнений проемов дверных, воротных</t>
  </si>
  <si>
    <t>Разборка облицовки стен из керамических глазурованных плиток</t>
  </si>
  <si>
    <t>Разборка гидроизоляции внутренних помещений (душевых, санузлов, подвала и т.д.) - до трех слоев</t>
  </si>
  <si>
    <t>Разборка кладки стен из кирпича простых</t>
  </si>
  <si>
    <t>Разборка деревянных перегородок щитовых</t>
  </si>
  <si>
    <t>Расчистка поверхностей от старых покрасок (шпателем, щетками и т.д.)</t>
  </si>
  <si>
    <t>Снятие обоев простых и улучшенных</t>
  </si>
  <si>
    <t>Итого по подразделу</t>
  </si>
  <si>
    <t>Раздел: Вывоз мусора.</t>
  </si>
  <si>
    <t>Уборка мусор</t>
  </si>
  <si>
    <t>ВСЕГО РАБОТ ДЕМОНТАЖ</t>
  </si>
  <si>
    <t>Демонтаж при ремонте помещений 1 этажа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</si>
</sst>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_ ;[Red]\-#,##0.00\ 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i/>
      <sz val="13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i/>
      <sz val="13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7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8" fillId="0" borderId="1" xfId="0" quotePrefix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vertical="top" wrapText="1"/>
    </xf>
    <xf numFmtId="3" fontId="14" fillId="2" borderId="3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4" fontId="13" fillId="2" borderId="1" xfId="0" applyNumberFormat="1" applyFont="1" applyFill="1" applyBorder="1" applyAlignment="1">
      <alignment vertical="top" wrapText="1"/>
    </xf>
    <xf numFmtId="0" fontId="15" fillId="0" borderId="0" xfId="1"/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5" fillId="0" borderId="0" xfId="1" applyFont="1"/>
    <xf numFmtId="0" fontId="20" fillId="0" borderId="0" xfId="1" applyFont="1"/>
    <xf numFmtId="0" fontId="15" fillId="0" borderId="0" xfId="1" applyAlignment="1">
      <alignment horizontal="center"/>
    </xf>
    <xf numFmtId="0" fontId="18" fillId="0" borderId="3" xfId="1" applyFont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right" wrapText="1"/>
    </xf>
    <xf numFmtId="49" fontId="18" fillId="0" borderId="1" xfId="0" applyNumberFormat="1" applyFont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/>
    <xf numFmtId="0" fontId="21" fillId="0" borderId="4" xfId="0" applyFont="1" applyBorder="1" applyAlignment="1">
      <alignment vertical="center" wrapText="1"/>
    </xf>
    <xf numFmtId="0" fontId="21" fillId="0" borderId="1" xfId="0" quotePrefix="1" applyFont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2" fontId="2" fillId="0" borderId="1" xfId="0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vertical="top" wrapText="1"/>
    </xf>
    <xf numFmtId="3" fontId="14" fillId="2" borderId="9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16" fillId="0" borderId="2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vertical="center" wrapText="1"/>
    </xf>
    <xf numFmtId="164" fontId="18" fillId="3" borderId="1" xfId="0" applyNumberFormat="1" applyFont="1" applyFill="1" applyBorder="1" applyAlignment="1">
      <alignment horizontal="right" wrapText="1"/>
    </xf>
    <xf numFmtId="164" fontId="17" fillId="3" borderId="0" xfId="1" applyNumberFormat="1" applyFont="1" applyFill="1" applyBorder="1" applyAlignment="1">
      <alignment horizontal="center" vertical="center" wrapText="1"/>
    </xf>
    <xf numFmtId="165" fontId="20" fillId="3" borderId="0" xfId="1" applyNumberFormat="1" applyFont="1" applyFill="1"/>
    <xf numFmtId="0" fontId="20" fillId="3" borderId="0" xfId="1" applyFont="1" applyFill="1"/>
    <xf numFmtId="0" fontId="17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topLeftCell="B1" zoomScale="150" zoomScaleNormal="150" zoomScalePageLayoutView="150" workbookViewId="0">
      <selection activeCell="B129" sqref="B129"/>
    </sheetView>
  </sheetViews>
  <sheetFormatPr baseColWidth="10" defaultColWidth="8.83203125" defaultRowHeight="13" x14ac:dyDescent="0"/>
  <cols>
    <col min="1" max="1" width="4.5" style="7" customWidth="1"/>
    <col min="2" max="2" width="46.5" style="7" customWidth="1"/>
    <col min="3" max="3" width="6.6640625" style="1" customWidth="1"/>
    <col min="4" max="4" width="8.83203125" style="7"/>
    <col min="5" max="5" width="7.5" style="1" customWidth="1"/>
    <col min="6" max="6" width="10.1640625" style="1" customWidth="1"/>
    <col min="7" max="16384" width="8.83203125" style="7"/>
  </cols>
  <sheetData>
    <row r="1" spans="1:36">
      <c r="A1" s="57" t="s">
        <v>11</v>
      </c>
      <c r="B1" s="57"/>
      <c r="C1" s="57"/>
      <c r="D1" s="57"/>
      <c r="E1" s="57"/>
      <c r="F1" s="57"/>
    </row>
    <row r="2" spans="1:36" ht="16.5" customHeight="1">
      <c r="A2" s="58"/>
      <c r="B2" s="59"/>
      <c r="C2" s="59"/>
      <c r="D2" s="59"/>
      <c r="E2" s="59"/>
      <c r="F2" s="59"/>
      <c r="G2" s="8"/>
      <c r="AJ2" s="9" t="s">
        <v>6</v>
      </c>
    </row>
    <row r="3" spans="1:36" ht="24" customHeight="1">
      <c r="A3" s="60" t="s">
        <v>48</v>
      </c>
      <c r="B3" s="60"/>
      <c r="C3" s="60"/>
      <c r="D3" s="60"/>
      <c r="E3" s="60"/>
      <c r="F3" s="60"/>
    </row>
    <row r="4" spans="1:36" ht="15">
      <c r="A4" s="10"/>
    </row>
    <row r="5" spans="1:36" ht="27.75" customHeight="1">
      <c r="A5" s="2" t="s">
        <v>5</v>
      </c>
      <c r="B5" s="2" t="s">
        <v>7</v>
      </c>
      <c r="C5" s="2" t="s">
        <v>0</v>
      </c>
      <c r="D5" s="2" t="s">
        <v>1</v>
      </c>
      <c r="E5" s="2" t="s">
        <v>2</v>
      </c>
      <c r="F5" s="2" t="s">
        <v>3</v>
      </c>
    </row>
    <row r="6" spans="1:36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36">
      <c r="A7" s="45"/>
      <c r="B7" s="46" t="s">
        <v>229</v>
      </c>
      <c r="C7" s="45"/>
      <c r="D7" s="45"/>
      <c r="E7" s="45"/>
      <c r="F7" s="45"/>
    </row>
    <row r="8" spans="1:36">
      <c r="A8" s="6">
        <v>1</v>
      </c>
      <c r="B8" s="6" t="s">
        <v>214</v>
      </c>
      <c r="C8" s="2" t="s">
        <v>215</v>
      </c>
      <c r="D8" s="6">
        <v>177.70000000000002</v>
      </c>
      <c r="E8" s="4">
        <v>5.6844611999999985</v>
      </c>
      <c r="F8" s="4">
        <f t="shared" ref="F8:F17" si="0">D8*E8</f>
        <v>1010.1287552399998</v>
      </c>
    </row>
    <row r="9" spans="1:36">
      <c r="A9" s="6">
        <v>2</v>
      </c>
      <c r="B9" s="6" t="s">
        <v>216</v>
      </c>
      <c r="C9" s="2" t="s">
        <v>4</v>
      </c>
      <c r="D9" s="6">
        <v>300.26</v>
      </c>
      <c r="E9" s="4">
        <v>17.174132999999994</v>
      </c>
      <c r="F9" s="4">
        <f t="shared" si="0"/>
        <v>5156.7051745799981</v>
      </c>
    </row>
    <row r="10" spans="1:36">
      <c r="A10" s="6">
        <v>3</v>
      </c>
      <c r="B10" s="6" t="s">
        <v>217</v>
      </c>
      <c r="C10" s="2" t="s">
        <v>4</v>
      </c>
      <c r="D10" s="6">
        <v>300.26</v>
      </c>
      <c r="E10" s="4">
        <v>42.199041999999992</v>
      </c>
      <c r="F10" s="4">
        <f t="shared" si="0"/>
        <v>12670.684350919997</v>
      </c>
    </row>
    <row r="11" spans="1:36">
      <c r="A11" s="6">
        <v>4</v>
      </c>
      <c r="B11" s="6" t="s">
        <v>218</v>
      </c>
      <c r="C11" s="2" t="s">
        <v>4</v>
      </c>
      <c r="D11" s="6">
        <v>16.2</v>
      </c>
      <c r="E11" s="4">
        <v>143.95325040000003</v>
      </c>
      <c r="F11" s="4">
        <f t="shared" si="0"/>
        <v>2332.0426564800005</v>
      </c>
    </row>
    <row r="12" spans="1:36" ht="24">
      <c r="A12" s="6">
        <v>5</v>
      </c>
      <c r="B12" s="6" t="s">
        <v>219</v>
      </c>
      <c r="C12" s="2" t="s">
        <v>4</v>
      </c>
      <c r="D12" s="6">
        <v>91.84</v>
      </c>
      <c r="E12" s="4">
        <v>69.60983075999998</v>
      </c>
      <c r="F12" s="4">
        <f t="shared" si="0"/>
        <v>6392.9668569983987</v>
      </c>
    </row>
    <row r="13" spans="1:36" ht="24">
      <c r="A13" s="6">
        <v>6</v>
      </c>
      <c r="B13" s="6" t="s">
        <v>220</v>
      </c>
      <c r="C13" s="2" t="s">
        <v>4</v>
      </c>
      <c r="D13" s="6">
        <v>26.8</v>
      </c>
      <c r="E13" s="4">
        <v>35.539511400000002</v>
      </c>
      <c r="F13" s="4">
        <f t="shared" si="0"/>
        <v>952.45890552000003</v>
      </c>
    </row>
    <row r="14" spans="1:36">
      <c r="A14" s="6">
        <v>7</v>
      </c>
      <c r="B14" s="6" t="s">
        <v>221</v>
      </c>
      <c r="C14" s="2" t="s">
        <v>10</v>
      </c>
      <c r="D14" s="6">
        <v>1.28</v>
      </c>
      <c r="E14" s="4">
        <v>3927.5765459999998</v>
      </c>
      <c r="F14" s="4">
        <f t="shared" si="0"/>
        <v>5027.2979788799994</v>
      </c>
    </row>
    <row r="15" spans="1:36">
      <c r="A15" s="6">
        <v>8</v>
      </c>
      <c r="B15" s="6" t="s">
        <v>222</v>
      </c>
      <c r="C15" s="2" t="s">
        <v>4</v>
      </c>
      <c r="D15" s="6">
        <v>4</v>
      </c>
      <c r="E15" s="4">
        <v>51.370532999999988</v>
      </c>
      <c r="F15" s="4">
        <f t="shared" si="0"/>
        <v>205.48213199999995</v>
      </c>
    </row>
    <row r="16" spans="1:36" ht="24">
      <c r="A16" s="6">
        <v>9</v>
      </c>
      <c r="B16" s="6" t="s">
        <v>223</v>
      </c>
      <c r="C16" s="2" t="s">
        <v>4</v>
      </c>
      <c r="D16" s="6">
        <v>147.64999999999998</v>
      </c>
      <c r="E16" s="4">
        <v>90.47178000000001</v>
      </c>
      <c r="F16" s="4">
        <f t="shared" si="0"/>
        <v>13358.158316999999</v>
      </c>
    </row>
    <row r="17" spans="1:6">
      <c r="A17" s="6">
        <v>10</v>
      </c>
      <c r="B17" s="6" t="s">
        <v>224</v>
      </c>
      <c r="C17" s="2" t="s">
        <v>4</v>
      </c>
      <c r="D17" s="6">
        <v>39.119999999999997</v>
      </c>
      <c r="E17" s="4">
        <v>17.641625400000006</v>
      </c>
      <c r="F17" s="4">
        <f t="shared" si="0"/>
        <v>690.14038564800023</v>
      </c>
    </row>
    <row r="18" spans="1:6" s="50" customFormat="1">
      <c r="A18" s="47"/>
      <c r="B18" s="47" t="s">
        <v>225</v>
      </c>
      <c r="C18" s="48"/>
      <c r="D18" s="47"/>
      <c r="E18" s="4"/>
      <c r="F18" s="49">
        <f>SUM(F8:F17)</f>
        <v>47796.065513266396</v>
      </c>
    </row>
    <row r="19" spans="1:6" s="13" customFormat="1">
      <c r="A19" s="11"/>
      <c r="B19" s="11" t="s">
        <v>226</v>
      </c>
      <c r="C19" s="12"/>
      <c r="D19" s="11"/>
      <c r="E19" s="4"/>
      <c r="F19" s="5"/>
    </row>
    <row r="20" spans="1:6">
      <c r="A20" s="6">
        <v>1</v>
      </c>
      <c r="B20" s="6" t="s">
        <v>227</v>
      </c>
      <c r="C20" s="2" t="s">
        <v>8</v>
      </c>
      <c r="D20" s="51">
        <f>139.339509*0.1865</f>
        <v>25.986818428499998</v>
      </c>
      <c r="E20" s="4">
        <f t="shared" ref="E20" si="1">F20/D20</f>
        <v>1099.1378819915321</v>
      </c>
      <c r="F20" s="4">
        <f>153153.3328*0.1865</f>
        <v>28563.096567200002</v>
      </c>
    </row>
    <row r="21" spans="1:6" s="50" customFormat="1">
      <c r="A21" s="47"/>
      <c r="B21" s="47" t="s">
        <v>225</v>
      </c>
      <c r="C21" s="48"/>
      <c r="D21" s="47"/>
      <c r="E21" s="4"/>
      <c r="F21" s="52">
        <f>SUM(F20)</f>
        <v>28563.096567200002</v>
      </c>
    </row>
    <row r="22" spans="1:6" s="14" customFormat="1" ht="17" thickBot="1">
      <c r="A22" s="53"/>
      <c r="B22" s="53" t="s">
        <v>228</v>
      </c>
      <c r="C22" s="54"/>
      <c r="D22" s="53"/>
      <c r="E22" s="55"/>
      <c r="F22" s="56">
        <f>F18+F21</f>
        <v>76359.162080466398</v>
      </c>
    </row>
    <row r="23" spans="1:6" s="14" customFormat="1" ht="17" thickTop="1">
      <c r="A23" s="15"/>
      <c r="B23" s="16" t="s">
        <v>48</v>
      </c>
      <c r="C23" s="17"/>
      <c r="D23" s="15"/>
      <c r="E23" s="18"/>
      <c r="F23" s="19"/>
    </row>
    <row r="24" spans="1:6" s="13" customFormat="1">
      <c r="A24" s="11"/>
      <c r="B24" s="11" t="s">
        <v>38</v>
      </c>
      <c r="C24" s="12"/>
      <c r="D24" s="11"/>
      <c r="E24" s="5"/>
      <c r="F24" s="5"/>
    </row>
    <row r="25" spans="1:6" s="13" customFormat="1">
      <c r="A25" s="11"/>
      <c r="B25" s="47" t="s">
        <v>39</v>
      </c>
      <c r="C25" s="12"/>
      <c r="D25" s="11"/>
      <c r="E25" s="5"/>
      <c r="F25" s="5"/>
    </row>
    <row r="26" spans="1:6" ht="36">
      <c r="A26" s="6">
        <v>1</v>
      </c>
      <c r="B26" s="6" t="s">
        <v>12</v>
      </c>
      <c r="C26" s="2" t="s">
        <v>4</v>
      </c>
      <c r="D26" s="6">
        <v>46.5</v>
      </c>
      <c r="E26" s="4">
        <v>58.851685799999984</v>
      </c>
      <c r="F26" s="4">
        <f t="shared" ref="F26:F31" si="2">D26*E26</f>
        <v>2736.6033896999993</v>
      </c>
    </row>
    <row r="27" spans="1:6" ht="24">
      <c r="A27" s="6">
        <v>2</v>
      </c>
      <c r="B27" s="6" t="s">
        <v>13</v>
      </c>
      <c r="C27" s="2" t="s">
        <v>14</v>
      </c>
      <c r="D27" s="6">
        <v>22.4</v>
      </c>
      <c r="E27" s="4">
        <v>60.406560000000006</v>
      </c>
      <c r="F27" s="4">
        <f t="shared" si="2"/>
        <v>1353.1069440000001</v>
      </c>
    </row>
    <row r="28" spans="1:6" ht="24">
      <c r="A28" s="6">
        <v>3</v>
      </c>
      <c r="B28" s="6" t="s">
        <v>37</v>
      </c>
      <c r="C28" s="2" t="s">
        <v>4</v>
      </c>
      <c r="D28" s="6">
        <v>63.55</v>
      </c>
      <c r="E28" s="4">
        <v>314.83728391358454</v>
      </c>
      <c r="F28" s="4">
        <f t="shared" si="2"/>
        <v>20007.909392708298</v>
      </c>
    </row>
    <row r="29" spans="1:6">
      <c r="A29" s="6">
        <v>4</v>
      </c>
      <c r="B29" s="6" t="s">
        <v>16</v>
      </c>
      <c r="C29" s="2" t="s">
        <v>4</v>
      </c>
      <c r="D29" s="6">
        <v>46.5</v>
      </c>
      <c r="E29" s="4">
        <v>41.541038599999986</v>
      </c>
      <c r="F29" s="4">
        <f t="shared" si="2"/>
        <v>1931.6582948999994</v>
      </c>
    </row>
    <row r="30" spans="1:6" ht="24">
      <c r="A30" s="6">
        <v>5</v>
      </c>
      <c r="B30" s="6" t="s">
        <v>17</v>
      </c>
      <c r="C30" s="2" t="s">
        <v>4</v>
      </c>
      <c r="D30" s="6">
        <v>46.5</v>
      </c>
      <c r="E30" s="4">
        <v>70.855070599999991</v>
      </c>
      <c r="F30" s="4">
        <f t="shared" si="2"/>
        <v>3294.7607828999994</v>
      </c>
    </row>
    <row r="31" spans="1:6" ht="36">
      <c r="A31" s="6">
        <v>6</v>
      </c>
      <c r="B31" s="6" t="s">
        <v>18</v>
      </c>
      <c r="C31" s="2" t="s">
        <v>4</v>
      </c>
      <c r="D31" s="6">
        <v>46.5</v>
      </c>
      <c r="E31" s="4">
        <v>113.06631380000002</v>
      </c>
      <c r="F31" s="4">
        <f t="shared" si="2"/>
        <v>5257.5835917000004</v>
      </c>
    </row>
    <row r="32" spans="1:6">
      <c r="A32" s="6">
        <v>7</v>
      </c>
      <c r="B32" s="6" t="s">
        <v>19</v>
      </c>
      <c r="C32" s="2" t="s">
        <v>14</v>
      </c>
      <c r="D32" s="6">
        <v>27.5</v>
      </c>
      <c r="E32" s="4">
        <v>21.826011599999994</v>
      </c>
      <c r="F32" s="4">
        <f t="shared" ref="F32:F95" si="3">D32*E32</f>
        <v>600.21531899999979</v>
      </c>
    </row>
    <row r="33" spans="1:6" ht="36">
      <c r="A33" s="6">
        <v>8</v>
      </c>
      <c r="B33" s="6" t="s">
        <v>20</v>
      </c>
      <c r="C33" s="2" t="s">
        <v>4</v>
      </c>
      <c r="D33" s="6">
        <v>3.1</v>
      </c>
      <c r="E33" s="4">
        <v>710.2898136</v>
      </c>
      <c r="F33" s="4">
        <f t="shared" si="3"/>
        <v>2201.8984221599999</v>
      </c>
    </row>
    <row r="34" spans="1:6" ht="36">
      <c r="A34" s="6">
        <v>9</v>
      </c>
      <c r="B34" s="6" t="s">
        <v>21</v>
      </c>
      <c r="C34" s="2" t="s">
        <v>4</v>
      </c>
      <c r="D34" s="6">
        <v>3.1</v>
      </c>
      <c r="E34" s="4">
        <v>27.389298600000007</v>
      </c>
      <c r="F34" s="4">
        <f t="shared" si="3"/>
        <v>84.906825660000024</v>
      </c>
    </row>
    <row r="35" spans="1:6" ht="24">
      <c r="A35" s="6">
        <v>10</v>
      </c>
      <c r="B35" s="6" t="s">
        <v>22</v>
      </c>
      <c r="C35" s="2" t="s">
        <v>23</v>
      </c>
      <c r="D35" s="6">
        <v>3</v>
      </c>
      <c r="E35" s="4">
        <v>77.897381400000043</v>
      </c>
      <c r="F35" s="4">
        <f t="shared" si="3"/>
        <v>233.69214420000014</v>
      </c>
    </row>
    <row r="36" spans="1:6" ht="24">
      <c r="A36" s="6">
        <v>11</v>
      </c>
      <c r="B36" s="6" t="s">
        <v>24</v>
      </c>
      <c r="C36" s="2" t="s">
        <v>4</v>
      </c>
      <c r="D36" s="6">
        <v>1.51</v>
      </c>
      <c r="E36" s="4">
        <v>130.26810599999999</v>
      </c>
      <c r="F36" s="4">
        <f t="shared" si="3"/>
        <v>196.70484005999998</v>
      </c>
    </row>
    <row r="37" spans="1:6" ht="24">
      <c r="A37" s="6">
        <v>12</v>
      </c>
      <c r="B37" s="6" t="s">
        <v>25</v>
      </c>
      <c r="C37" s="2" t="s">
        <v>23</v>
      </c>
      <c r="D37" s="6">
        <v>2</v>
      </c>
      <c r="E37" s="4">
        <v>144.87214</v>
      </c>
      <c r="F37" s="4">
        <f t="shared" si="3"/>
        <v>289.74428</v>
      </c>
    </row>
    <row r="38" spans="1:6" s="13" customFormat="1">
      <c r="A38" s="11"/>
      <c r="B38" s="47" t="s">
        <v>40</v>
      </c>
      <c r="C38" s="12"/>
      <c r="D38" s="11"/>
      <c r="E38" s="5"/>
      <c r="F38" s="5"/>
    </row>
    <row r="39" spans="1:6" ht="36">
      <c r="A39" s="6">
        <v>1</v>
      </c>
      <c r="B39" s="6" t="s">
        <v>12</v>
      </c>
      <c r="C39" s="2" t="s">
        <v>4</v>
      </c>
      <c r="D39" s="6">
        <v>47</v>
      </c>
      <c r="E39" s="4">
        <v>58.851685799999984</v>
      </c>
      <c r="F39" s="4">
        <f t="shared" si="3"/>
        <v>2766.0292325999994</v>
      </c>
    </row>
    <row r="40" spans="1:6" ht="24">
      <c r="A40" s="6">
        <v>2</v>
      </c>
      <c r="B40" s="6" t="s">
        <v>13</v>
      </c>
      <c r="C40" s="2" t="s">
        <v>14</v>
      </c>
      <c r="D40" s="6">
        <v>22.4</v>
      </c>
      <c r="E40" s="4">
        <v>60.406560000000006</v>
      </c>
      <c r="F40" s="4">
        <f t="shared" si="3"/>
        <v>1353.1069440000001</v>
      </c>
    </row>
    <row r="41" spans="1:6" ht="24">
      <c r="A41" s="6">
        <v>3</v>
      </c>
      <c r="B41" s="6" t="s">
        <v>37</v>
      </c>
      <c r="C41" s="2" t="s">
        <v>4</v>
      </c>
      <c r="D41" s="6">
        <v>66.5</v>
      </c>
      <c r="E41" s="4">
        <v>314.83728391358454</v>
      </c>
      <c r="F41" s="4">
        <f t="shared" si="3"/>
        <v>20936.679380253372</v>
      </c>
    </row>
    <row r="42" spans="1:6">
      <c r="A42" s="6">
        <v>4</v>
      </c>
      <c r="B42" s="6" t="s">
        <v>16</v>
      </c>
      <c r="C42" s="2" t="s">
        <v>4</v>
      </c>
      <c r="D42" s="6">
        <v>47</v>
      </c>
      <c r="E42" s="4">
        <v>41.541038599999986</v>
      </c>
      <c r="F42" s="4">
        <f t="shared" si="3"/>
        <v>1952.4288141999994</v>
      </c>
    </row>
    <row r="43" spans="1:6" ht="24">
      <c r="A43" s="6">
        <v>5</v>
      </c>
      <c r="B43" s="6" t="s">
        <v>17</v>
      </c>
      <c r="C43" s="2" t="s">
        <v>4</v>
      </c>
      <c r="D43" s="6">
        <v>47</v>
      </c>
      <c r="E43" s="4">
        <v>70.855070599999991</v>
      </c>
      <c r="F43" s="4">
        <f t="shared" si="3"/>
        <v>3330.1883181999997</v>
      </c>
    </row>
    <row r="44" spans="1:6" ht="36">
      <c r="A44" s="6">
        <v>6</v>
      </c>
      <c r="B44" s="6" t="s">
        <v>18</v>
      </c>
      <c r="C44" s="2" t="s">
        <v>4</v>
      </c>
      <c r="D44" s="6">
        <v>47</v>
      </c>
      <c r="E44" s="4">
        <v>113.06631380000002</v>
      </c>
      <c r="F44" s="4">
        <f t="shared" si="3"/>
        <v>5314.1167486000004</v>
      </c>
    </row>
    <row r="45" spans="1:6">
      <c r="A45" s="6">
        <v>7</v>
      </c>
      <c r="B45" s="6" t="s">
        <v>19</v>
      </c>
      <c r="C45" s="2" t="s">
        <v>14</v>
      </c>
      <c r="D45" s="6">
        <v>27</v>
      </c>
      <c r="E45" s="4">
        <v>21.826011599999994</v>
      </c>
      <c r="F45" s="4">
        <f t="shared" si="3"/>
        <v>589.30231319999984</v>
      </c>
    </row>
    <row r="46" spans="1:6" ht="36">
      <c r="A46" s="6">
        <v>8</v>
      </c>
      <c r="B46" s="6" t="s">
        <v>20</v>
      </c>
      <c r="C46" s="2" t="s">
        <v>4</v>
      </c>
      <c r="D46" s="6">
        <v>1.5</v>
      </c>
      <c r="E46" s="4">
        <v>710.2898136</v>
      </c>
      <c r="F46" s="4">
        <f t="shared" si="3"/>
        <v>1065.4347204000001</v>
      </c>
    </row>
    <row r="47" spans="1:6" ht="36">
      <c r="A47" s="6">
        <v>9</v>
      </c>
      <c r="B47" s="6" t="s">
        <v>21</v>
      </c>
      <c r="C47" s="2" t="s">
        <v>4</v>
      </c>
      <c r="D47" s="6">
        <v>1.5</v>
      </c>
      <c r="E47" s="4">
        <v>27.389298600000007</v>
      </c>
      <c r="F47" s="4">
        <f t="shared" si="3"/>
        <v>41.083947900000013</v>
      </c>
    </row>
    <row r="48" spans="1:6" ht="24">
      <c r="A48" s="6">
        <v>10</v>
      </c>
      <c r="B48" s="6" t="s">
        <v>22</v>
      </c>
      <c r="C48" s="2" t="s">
        <v>23</v>
      </c>
      <c r="D48" s="6">
        <v>3</v>
      </c>
      <c r="E48" s="4">
        <v>77.897381400000043</v>
      </c>
      <c r="F48" s="4">
        <f t="shared" si="3"/>
        <v>233.69214420000014</v>
      </c>
    </row>
    <row r="49" spans="1:6" ht="24">
      <c r="A49" s="6">
        <v>11</v>
      </c>
      <c r="B49" s="6" t="s">
        <v>24</v>
      </c>
      <c r="C49" s="2" t="s">
        <v>4</v>
      </c>
      <c r="D49" s="6">
        <v>1.41</v>
      </c>
      <c r="E49" s="4">
        <v>130.26810599999999</v>
      </c>
      <c r="F49" s="4">
        <f t="shared" si="3"/>
        <v>183.67802945999998</v>
      </c>
    </row>
    <row r="50" spans="1:6" ht="24">
      <c r="A50" s="6">
        <v>12</v>
      </c>
      <c r="B50" s="6" t="s">
        <v>26</v>
      </c>
      <c r="C50" s="2" t="s">
        <v>14</v>
      </c>
      <c r="D50" s="6">
        <v>5.4</v>
      </c>
      <c r="E50" s="4">
        <v>12.556887399999992</v>
      </c>
      <c r="F50" s="4">
        <f t="shared" si="3"/>
        <v>67.807191959999955</v>
      </c>
    </row>
    <row r="51" spans="1:6" ht="24">
      <c r="A51" s="6">
        <v>13</v>
      </c>
      <c r="B51" s="6" t="s">
        <v>25</v>
      </c>
      <c r="C51" s="2" t="s">
        <v>23</v>
      </c>
      <c r="D51" s="6">
        <v>2</v>
      </c>
      <c r="E51" s="4">
        <v>144.87214</v>
      </c>
      <c r="F51" s="4">
        <f t="shared" si="3"/>
        <v>289.74428</v>
      </c>
    </row>
    <row r="52" spans="1:6" s="13" customFormat="1">
      <c r="A52" s="11"/>
      <c r="B52" s="47" t="s">
        <v>41</v>
      </c>
      <c r="C52" s="12"/>
      <c r="D52" s="11"/>
      <c r="E52" s="5"/>
      <c r="F52" s="5"/>
    </row>
    <row r="53" spans="1:6" ht="36">
      <c r="A53" s="6">
        <v>1</v>
      </c>
      <c r="B53" s="6" t="s">
        <v>12</v>
      </c>
      <c r="C53" s="2" t="s">
        <v>4</v>
      </c>
      <c r="D53" s="6">
        <v>1.3</v>
      </c>
      <c r="E53" s="4">
        <v>58.851685799999984</v>
      </c>
      <c r="F53" s="4">
        <f t="shared" si="3"/>
        <v>76.50719153999998</v>
      </c>
    </row>
    <row r="54" spans="1:6" ht="36">
      <c r="A54" s="6">
        <v>2</v>
      </c>
      <c r="B54" s="6" t="s">
        <v>30</v>
      </c>
      <c r="C54" s="2" t="s">
        <v>4</v>
      </c>
      <c r="D54" s="6">
        <v>8.1999999999999993</v>
      </c>
      <c r="E54" s="4">
        <v>247.06232299999999</v>
      </c>
      <c r="F54" s="4">
        <f t="shared" si="3"/>
        <v>2025.9110485999997</v>
      </c>
    </row>
    <row r="55" spans="1:6" ht="36">
      <c r="A55" s="6">
        <v>3</v>
      </c>
      <c r="B55" s="6" t="s">
        <v>15</v>
      </c>
      <c r="C55" s="2" t="s">
        <v>4</v>
      </c>
      <c r="D55" s="6">
        <v>3.8</v>
      </c>
      <c r="E55" s="4">
        <v>45.389986199999996</v>
      </c>
      <c r="F55" s="4">
        <f t="shared" si="3"/>
        <v>172.48194755999998</v>
      </c>
    </row>
    <row r="56" spans="1:6" ht="24">
      <c r="A56" s="6">
        <v>4</v>
      </c>
      <c r="B56" s="6" t="s">
        <v>32</v>
      </c>
      <c r="C56" s="2" t="s">
        <v>4</v>
      </c>
      <c r="D56" s="6">
        <v>1.9</v>
      </c>
      <c r="E56" s="4">
        <v>73.206055400000011</v>
      </c>
      <c r="F56" s="4">
        <f t="shared" si="3"/>
        <v>139.09150526000002</v>
      </c>
    </row>
    <row r="57" spans="1:6">
      <c r="A57" s="6">
        <v>5</v>
      </c>
      <c r="B57" s="6" t="s">
        <v>16</v>
      </c>
      <c r="C57" s="2" t="s">
        <v>4</v>
      </c>
      <c r="D57" s="6">
        <v>1.9</v>
      </c>
      <c r="E57" s="4">
        <v>41.541038599999986</v>
      </c>
      <c r="F57" s="4">
        <f t="shared" si="3"/>
        <v>78.927973339999966</v>
      </c>
    </row>
    <row r="58" spans="1:6" ht="36">
      <c r="A58" s="6">
        <v>6</v>
      </c>
      <c r="B58" s="6" t="s">
        <v>33</v>
      </c>
      <c r="C58" s="2" t="s">
        <v>4</v>
      </c>
      <c r="D58" s="6">
        <v>1.9</v>
      </c>
      <c r="E58" s="4">
        <v>181.10395739999998</v>
      </c>
      <c r="F58" s="4">
        <f t="shared" si="3"/>
        <v>344.09751905999997</v>
      </c>
    </row>
    <row r="59" spans="1:6" ht="24">
      <c r="A59" s="6">
        <v>7</v>
      </c>
      <c r="B59" s="6" t="s">
        <v>22</v>
      </c>
      <c r="C59" s="2" t="s">
        <v>23</v>
      </c>
      <c r="D59" s="6">
        <v>1</v>
      </c>
      <c r="E59" s="4">
        <v>77.897381400000043</v>
      </c>
      <c r="F59" s="4">
        <f t="shared" si="3"/>
        <v>77.897381400000043</v>
      </c>
    </row>
    <row r="60" spans="1:6" s="13" customFormat="1">
      <c r="A60" s="11"/>
      <c r="B60" s="47" t="s">
        <v>42</v>
      </c>
      <c r="C60" s="12"/>
      <c r="D60" s="11"/>
      <c r="E60" s="5"/>
      <c r="F60" s="5"/>
    </row>
    <row r="61" spans="1:6" ht="48">
      <c r="A61" s="6">
        <v>1</v>
      </c>
      <c r="B61" s="6" t="s">
        <v>27</v>
      </c>
      <c r="C61" s="2" t="s">
        <v>4</v>
      </c>
      <c r="D61" s="6">
        <v>5</v>
      </c>
      <c r="E61" s="4">
        <v>26.274198600000005</v>
      </c>
      <c r="F61" s="4">
        <f t="shared" si="3"/>
        <v>131.37099300000003</v>
      </c>
    </row>
    <row r="62" spans="1:6">
      <c r="A62" s="6">
        <v>2</v>
      </c>
      <c r="B62" s="6" t="s">
        <v>28</v>
      </c>
      <c r="C62" s="2" t="s">
        <v>4</v>
      </c>
      <c r="D62" s="6">
        <v>13.2</v>
      </c>
      <c r="E62" s="4">
        <v>977.75667300000021</v>
      </c>
      <c r="F62" s="4">
        <f t="shared" si="3"/>
        <v>12906.388083600003</v>
      </c>
    </row>
    <row r="63" spans="1:6" ht="24">
      <c r="A63" s="6">
        <v>3</v>
      </c>
      <c r="B63" s="6" t="s">
        <v>13</v>
      </c>
      <c r="C63" s="2" t="s">
        <v>14</v>
      </c>
      <c r="D63" s="6">
        <v>9.1999999999999993</v>
      </c>
      <c r="E63" s="4">
        <v>60.406560000000006</v>
      </c>
      <c r="F63" s="4">
        <f t="shared" si="3"/>
        <v>555.74035200000003</v>
      </c>
    </row>
    <row r="64" spans="1:6" ht="36">
      <c r="A64" s="6">
        <v>4</v>
      </c>
      <c r="B64" s="6" t="s">
        <v>29</v>
      </c>
      <c r="C64" s="2" t="s">
        <v>4</v>
      </c>
      <c r="D64" s="6">
        <v>6</v>
      </c>
      <c r="E64" s="4">
        <v>194.24510999999998</v>
      </c>
      <c r="F64" s="4">
        <f t="shared" si="3"/>
        <v>1165.47066</v>
      </c>
    </row>
    <row r="65" spans="1:6" ht="36">
      <c r="A65" s="6">
        <v>5</v>
      </c>
      <c r="B65" s="6" t="s">
        <v>30</v>
      </c>
      <c r="C65" s="2" t="s">
        <v>4</v>
      </c>
      <c r="D65" s="6">
        <v>56.95</v>
      </c>
      <c r="E65" s="4">
        <v>247.06232299999999</v>
      </c>
      <c r="F65" s="4">
        <f t="shared" si="3"/>
        <v>14070.199294850001</v>
      </c>
    </row>
    <row r="66" spans="1:6" ht="24">
      <c r="A66" s="6">
        <v>6</v>
      </c>
      <c r="B66" s="6" t="s">
        <v>31</v>
      </c>
      <c r="C66" s="2" t="s">
        <v>14</v>
      </c>
      <c r="D66" s="6">
        <v>50.2</v>
      </c>
      <c r="E66" s="4">
        <v>21.529394999999994</v>
      </c>
      <c r="F66" s="4">
        <f t="shared" si="3"/>
        <v>1080.7756289999998</v>
      </c>
    </row>
    <row r="67" spans="1:6" ht="24">
      <c r="A67" s="6">
        <v>7</v>
      </c>
      <c r="B67" s="6" t="s">
        <v>32</v>
      </c>
      <c r="C67" s="2" t="s">
        <v>4</v>
      </c>
      <c r="D67" s="6">
        <v>13.2</v>
      </c>
      <c r="E67" s="4">
        <v>73.206055400000011</v>
      </c>
      <c r="F67" s="4">
        <f t="shared" si="3"/>
        <v>966.31993128000011</v>
      </c>
    </row>
    <row r="68" spans="1:6">
      <c r="A68" s="6">
        <v>8</v>
      </c>
      <c r="B68" s="6" t="s">
        <v>16</v>
      </c>
      <c r="C68" s="2" t="s">
        <v>4</v>
      </c>
      <c r="D68" s="6">
        <v>13.2</v>
      </c>
      <c r="E68" s="4">
        <v>41.541038599999986</v>
      </c>
      <c r="F68" s="4">
        <f t="shared" si="3"/>
        <v>548.34170951999977</v>
      </c>
    </row>
    <row r="69" spans="1:6" ht="36">
      <c r="A69" s="6">
        <v>9</v>
      </c>
      <c r="B69" s="6" t="s">
        <v>33</v>
      </c>
      <c r="C69" s="2" t="s">
        <v>4</v>
      </c>
      <c r="D69" s="6">
        <v>13.2</v>
      </c>
      <c r="E69" s="4">
        <v>181.10395739999998</v>
      </c>
      <c r="F69" s="4">
        <f t="shared" si="3"/>
        <v>2390.5722376799995</v>
      </c>
    </row>
    <row r="70" spans="1:6" ht="36">
      <c r="A70" s="6">
        <v>10</v>
      </c>
      <c r="B70" s="6" t="s">
        <v>20</v>
      </c>
      <c r="C70" s="2" t="s">
        <v>4</v>
      </c>
      <c r="D70" s="6">
        <v>0.96</v>
      </c>
      <c r="E70" s="4">
        <v>710.2898136</v>
      </c>
      <c r="F70" s="4">
        <f t="shared" si="3"/>
        <v>681.87822105600003</v>
      </c>
    </row>
    <row r="71" spans="1:6" ht="36">
      <c r="A71" s="6">
        <v>11</v>
      </c>
      <c r="B71" s="6" t="s">
        <v>21</v>
      </c>
      <c r="C71" s="2" t="s">
        <v>4</v>
      </c>
      <c r="D71" s="6">
        <v>0.96</v>
      </c>
      <c r="E71" s="4">
        <v>27.389298600000007</v>
      </c>
      <c r="F71" s="4">
        <f t="shared" si="3"/>
        <v>26.293726656000008</v>
      </c>
    </row>
    <row r="72" spans="1:6" ht="24">
      <c r="A72" s="6">
        <v>12</v>
      </c>
      <c r="B72" s="6" t="s">
        <v>22</v>
      </c>
      <c r="C72" s="2" t="s">
        <v>23</v>
      </c>
      <c r="D72" s="6">
        <v>1</v>
      </c>
      <c r="E72" s="4">
        <v>77.897381400000043</v>
      </c>
      <c r="F72" s="4">
        <f t="shared" si="3"/>
        <v>77.897381400000043</v>
      </c>
    </row>
    <row r="73" spans="1:6" ht="24">
      <c r="A73" s="6">
        <v>13</v>
      </c>
      <c r="B73" s="6" t="s">
        <v>24</v>
      </c>
      <c r="C73" s="2" t="s">
        <v>4</v>
      </c>
      <c r="D73" s="6">
        <v>0.56499999999999995</v>
      </c>
      <c r="E73" s="4">
        <v>130.26810599999999</v>
      </c>
      <c r="F73" s="4">
        <f t="shared" si="3"/>
        <v>73.601479889999993</v>
      </c>
    </row>
    <row r="74" spans="1:6">
      <c r="A74" s="6">
        <v>14</v>
      </c>
      <c r="B74" s="6" t="s">
        <v>34</v>
      </c>
      <c r="C74" s="2" t="s">
        <v>10</v>
      </c>
      <c r="D74" s="6">
        <v>0.64</v>
      </c>
      <c r="E74" s="4">
        <v>1106.0177759999999</v>
      </c>
      <c r="F74" s="4">
        <f t="shared" si="3"/>
        <v>707.85137664000001</v>
      </c>
    </row>
    <row r="75" spans="1:6" ht="24">
      <c r="A75" s="6">
        <v>15</v>
      </c>
      <c r="B75" s="6" t="s">
        <v>35</v>
      </c>
      <c r="C75" s="2" t="s">
        <v>4</v>
      </c>
      <c r="D75" s="6">
        <v>2</v>
      </c>
      <c r="E75" s="4">
        <v>176.51818239999992</v>
      </c>
      <c r="F75" s="4">
        <f t="shared" si="3"/>
        <v>353.03636479999983</v>
      </c>
    </row>
    <row r="76" spans="1:6" ht="24">
      <c r="A76" s="6">
        <v>16</v>
      </c>
      <c r="B76" s="6" t="s">
        <v>26</v>
      </c>
      <c r="C76" s="2" t="s">
        <v>14</v>
      </c>
      <c r="D76" s="6">
        <v>10.7</v>
      </c>
      <c r="E76" s="4">
        <v>12.556887399999992</v>
      </c>
      <c r="F76" s="4">
        <f t="shared" si="3"/>
        <v>134.3586951799999</v>
      </c>
    </row>
    <row r="77" spans="1:6" s="13" customFormat="1">
      <c r="A77" s="11"/>
      <c r="B77" s="47" t="s">
        <v>43</v>
      </c>
      <c r="C77" s="12"/>
      <c r="D77" s="11"/>
      <c r="E77" s="5"/>
      <c r="F77" s="5"/>
    </row>
    <row r="78" spans="1:6" ht="36">
      <c r="A78" s="6">
        <v>1</v>
      </c>
      <c r="B78" s="6" t="s">
        <v>36</v>
      </c>
      <c r="C78" s="2" t="s">
        <v>4</v>
      </c>
      <c r="D78" s="6">
        <v>14.7</v>
      </c>
      <c r="E78" s="4">
        <v>31.260819599999994</v>
      </c>
      <c r="F78" s="4">
        <f t="shared" si="3"/>
        <v>459.53404811999991</v>
      </c>
    </row>
    <row r="79" spans="1:6" ht="24">
      <c r="A79" s="6">
        <v>2</v>
      </c>
      <c r="B79" s="6" t="s">
        <v>37</v>
      </c>
      <c r="C79" s="2" t="s">
        <v>4</v>
      </c>
      <c r="D79" s="6">
        <v>39.119999999999997</v>
      </c>
      <c r="E79" s="4">
        <v>314.83728391358454</v>
      </c>
      <c r="F79" s="4">
        <f t="shared" si="3"/>
        <v>12316.434546699427</v>
      </c>
    </row>
    <row r="80" spans="1:6">
      <c r="A80" s="6">
        <v>3</v>
      </c>
      <c r="B80" s="6" t="s">
        <v>16</v>
      </c>
      <c r="C80" s="2" t="s">
        <v>4</v>
      </c>
      <c r="D80" s="6">
        <v>14.7</v>
      </c>
      <c r="E80" s="4">
        <v>41.541038599999986</v>
      </c>
      <c r="F80" s="4">
        <f t="shared" si="3"/>
        <v>610.65326741999979</v>
      </c>
    </row>
    <row r="81" spans="1:6" ht="24">
      <c r="A81" s="6">
        <v>4</v>
      </c>
      <c r="B81" s="6" t="s">
        <v>17</v>
      </c>
      <c r="C81" s="2" t="s">
        <v>4</v>
      </c>
      <c r="D81" s="6">
        <v>14.7</v>
      </c>
      <c r="E81" s="4">
        <v>70.855070599999991</v>
      </c>
      <c r="F81" s="4">
        <f t="shared" si="3"/>
        <v>1041.5695378199998</v>
      </c>
    </row>
    <row r="82" spans="1:6" ht="36">
      <c r="A82" s="6">
        <v>5</v>
      </c>
      <c r="B82" s="6" t="s">
        <v>18</v>
      </c>
      <c r="C82" s="2" t="s">
        <v>4</v>
      </c>
      <c r="D82" s="6">
        <v>14.7</v>
      </c>
      <c r="E82" s="4">
        <v>113.06631380000002</v>
      </c>
      <c r="F82" s="4">
        <f t="shared" si="3"/>
        <v>1662.0748128600001</v>
      </c>
    </row>
    <row r="83" spans="1:6">
      <c r="A83" s="6">
        <v>6</v>
      </c>
      <c r="B83" s="6" t="s">
        <v>19</v>
      </c>
      <c r="C83" s="2" t="s">
        <v>14</v>
      </c>
      <c r="D83" s="6">
        <v>12.1</v>
      </c>
      <c r="E83" s="4">
        <v>21.826011599999994</v>
      </c>
      <c r="F83" s="4">
        <f t="shared" si="3"/>
        <v>264.09474035999995</v>
      </c>
    </row>
    <row r="84" spans="1:6" ht="36">
      <c r="A84" s="6">
        <v>7</v>
      </c>
      <c r="B84" s="6" t="s">
        <v>20</v>
      </c>
      <c r="C84" s="2" t="s">
        <v>4</v>
      </c>
      <c r="D84" s="6">
        <v>1.5</v>
      </c>
      <c r="E84" s="4">
        <v>710.2898136</v>
      </c>
      <c r="F84" s="4">
        <f t="shared" si="3"/>
        <v>1065.4347204000001</v>
      </c>
    </row>
    <row r="85" spans="1:6" ht="36">
      <c r="A85" s="6">
        <v>8</v>
      </c>
      <c r="B85" s="6" t="s">
        <v>21</v>
      </c>
      <c r="C85" s="2" t="s">
        <v>4</v>
      </c>
      <c r="D85" s="6">
        <v>1.5</v>
      </c>
      <c r="E85" s="4">
        <v>27.389298600000007</v>
      </c>
      <c r="F85" s="4">
        <f t="shared" si="3"/>
        <v>41.083947900000013</v>
      </c>
    </row>
    <row r="86" spans="1:6" ht="24">
      <c r="A86" s="6">
        <v>9</v>
      </c>
      <c r="B86" s="6" t="s">
        <v>22</v>
      </c>
      <c r="C86" s="2" t="s">
        <v>23</v>
      </c>
      <c r="D86" s="6">
        <v>2</v>
      </c>
      <c r="E86" s="4">
        <v>77.897381400000043</v>
      </c>
      <c r="F86" s="4">
        <f t="shared" si="3"/>
        <v>155.79476280000009</v>
      </c>
    </row>
    <row r="87" spans="1:6" ht="24">
      <c r="A87" s="6">
        <v>10</v>
      </c>
      <c r="B87" s="6" t="s">
        <v>24</v>
      </c>
      <c r="C87" s="2" t="s">
        <v>4</v>
      </c>
      <c r="D87" s="6">
        <v>1.1299999999999999</v>
      </c>
      <c r="E87" s="4">
        <v>130.26810599999999</v>
      </c>
      <c r="F87" s="4">
        <f t="shared" si="3"/>
        <v>147.20295977999999</v>
      </c>
    </row>
    <row r="88" spans="1:6" ht="24">
      <c r="A88" s="6">
        <v>11</v>
      </c>
      <c r="B88" s="6" t="s">
        <v>26</v>
      </c>
      <c r="C88" s="2" t="s">
        <v>14</v>
      </c>
      <c r="D88" s="6">
        <v>15.1</v>
      </c>
      <c r="E88" s="4">
        <v>12.556887399999992</v>
      </c>
      <c r="F88" s="4">
        <f t="shared" si="3"/>
        <v>189.60899973999986</v>
      </c>
    </row>
    <row r="89" spans="1:6" ht="24">
      <c r="A89" s="6">
        <v>12</v>
      </c>
      <c r="B89" s="6" t="s">
        <v>25</v>
      </c>
      <c r="C89" s="2" t="s">
        <v>23</v>
      </c>
      <c r="D89" s="6">
        <v>2</v>
      </c>
      <c r="E89" s="4">
        <v>144.87214</v>
      </c>
      <c r="F89" s="4">
        <f t="shared" si="3"/>
        <v>289.74428</v>
      </c>
    </row>
    <row r="90" spans="1:6" s="13" customFormat="1">
      <c r="A90" s="11"/>
      <c r="B90" s="47" t="s">
        <v>44</v>
      </c>
      <c r="C90" s="12"/>
      <c r="D90" s="11"/>
      <c r="E90" s="5"/>
      <c r="F90" s="5"/>
    </row>
    <row r="91" spans="1:6" s="13" customFormat="1">
      <c r="A91" s="11"/>
      <c r="B91" s="47" t="s">
        <v>39</v>
      </c>
      <c r="C91" s="12"/>
      <c r="D91" s="11"/>
      <c r="E91" s="5"/>
      <c r="F91" s="5"/>
    </row>
    <row r="92" spans="1:6" ht="36">
      <c r="A92" s="6">
        <v>1</v>
      </c>
      <c r="B92" s="6" t="s">
        <v>12</v>
      </c>
      <c r="C92" s="2" t="s">
        <v>4</v>
      </c>
      <c r="D92" s="6">
        <v>48.3</v>
      </c>
      <c r="E92" s="4">
        <v>58.851685799999984</v>
      </c>
      <c r="F92" s="4">
        <f t="shared" si="3"/>
        <v>2842.5364241399989</v>
      </c>
    </row>
    <row r="93" spans="1:6" ht="24">
      <c r="A93" s="6">
        <v>2</v>
      </c>
      <c r="B93" s="6" t="s">
        <v>13</v>
      </c>
      <c r="C93" s="2" t="s">
        <v>14</v>
      </c>
      <c r="D93" s="6">
        <v>22.4</v>
      </c>
      <c r="E93" s="4">
        <v>60.406560000000006</v>
      </c>
      <c r="F93" s="4">
        <f t="shared" si="3"/>
        <v>1353.1069440000001</v>
      </c>
    </row>
    <row r="94" spans="1:6" ht="24">
      <c r="A94" s="6">
        <v>3</v>
      </c>
      <c r="B94" s="6" t="s">
        <v>37</v>
      </c>
      <c r="C94" s="2" t="s">
        <v>4</v>
      </c>
      <c r="D94" s="6">
        <v>63.36</v>
      </c>
      <c r="E94" s="4">
        <v>314.83728391358454</v>
      </c>
      <c r="F94" s="4">
        <f t="shared" si="3"/>
        <v>19948.090308764717</v>
      </c>
    </row>
    <row r="95" spans="1:6">
      <c r="A95" s="6">
        <v>4</v>
      </c>
      <c r="B95" s="6" t="s">
        <v>16</v>
      </c>
      <c r="C95" s="2" t="s">
        <v>4</v>
      </c>
      <c r="D95" s="6">
        <v>48.3</v>
      </c>
      <c r="E95" s="4">
        <v>41.541038599999986</v>
      </c>
      <c r="F95" s="4">
        <f t="shared" si="3"/>
        <v>2006.4321643799992</v>
      </c>
    </row>
    <row r="96" spans="1:6" ht="24">
      <c r="A96" s="6">
        <v>5</v>
      </c>
      <c r="B96" s="6" t="s">
        <v>17</v>
      </c>
      <c r="C96" s="2" t="s">
        <v>4</v>
      </c>
      <c r="D96" s="6">
        <v>48.3</v>
      </c>
      <c r="E96" s="4">
        <v>70.855070599999991</v>
      </c>
      <c r="F96" s="4">
        <f t="shared" ref="F96:F103" si="4">D96*E96</f>
        <v>3422.2999099799995</v>
      </c>
    </row>
    <row r="97" spans="1:6" ht="36">
      <c r="A97" s="6">
        <v>6</v>
      </c>
      <c r="B97" s="6" t="s">
        <v>18</v>
      </c>
      <c r="C97" s="2" t="s">
        <v>4</v>
      </c>
      <c r="D97" s="6">
        <v>48.3</v>
      </c>
      <c r="E97" s="4">
        <v>113.06631380000002</v>
      </c>
      <c r="F97" s="4">
        <f t="shared" si="4"/>
        <v>5461.1029565400004</v>
      </c>
    </row>
    <row r="98" spans="1:6">
      <c r="A98" s="6">
        <v>7</v>
      </c>
      <c r="B98" s="6" t="s">
        <v>19</v>
      </c>
      <c r="C98" s="2" t="s">
        <v>14</v>
      </c>
      <c r="D98" s="6">
        <v>26</v>
      </c>
      <c r="E98" s="4">
        <v>21.826011599999994</v>
      </c>
      <c r="F98" s="4">
        <f t="shared" si="4"/>
        <v>567.47630159999983</v>
      </c>
    </row>
    <row r="99" spans="1:6" ht="36">
      <c r="A99" s="6">
        <v>8</v>
      </c>
      <c r="B99" s="6" t="s">
        <v>20</v>
      </c>
      <c r="C99" s="2" t="s">
        <v>4</v>
      </c>
      <c r="D99" s="6">
        <v>2.14</v>
      </c>
      <c r="E99" s="4">
        <v>710.2898136</v>
      </c>
      <c r="F99" s="4">
        <f t="shared" si="4"/>
        <v>1520.0202011040001</v>
      </c>
    </row>
    <row r="100" spans="1:6" ht="36">
      <c r="A100" s="6">
        <v>9</v>
      </c>
      <c r="B100" s="6" t="s">
        <v>21</v>
      </c>
      <c r="C100" s="2" t="s">
        <v>4</v>
      </c>
      <c r="D100" s="6">
        <v>2.14</v>
      </c>
      <c r="E100" s="4">
        <v>27.389298600000007</v>
      </c>
      <c r="F100" s="4">
        <f t="shared" si="4"/>
        <v>58.61309900400002</v>
      </c>
    </row>
    <row r="101" spans="1:6" ht="24">
      <c r="A101" s="6">
        <v>10</v>
      </c>
      <c r="B101" s="6" t="s">
        <v>22</v>
      </c>
      <c r="C101" s="2" t="s">
        <v>23</v>
      </c>
      <c r="D101" s="6">
        <v>3</v>
      </c>
      <c r="E101" s="4">
        <v>77.897381400000043</v>
      </c>
      <c r="F101" s="4">
        <f t="shared" si="4"/>
        <v>233.69214420000014</v>
      </c>
    </row>
    <row r="102" spans="1:6" ht="24">
      <c r="A102" s="6">
        <v>11</v>
      </c>
      <c r="B102" s="6" t="s">
        <v>24</v>
      </c>
      <c r="C102" s="2" t="s">
        <v>4</v>
      </c>
      <c r="D102" s="6">
        <v>2.0099999999999998</v>
      </c>
      <c r="E102" s="4">
        <v>130.26810599999999</v>
      </c>
      <c r="F102" s="4">
        <f t="shared" si="4"/>
        <v>261.83889305999998</v>
      </c>
    </row>
    <row r="103" spans="1:6" ht="24">
      <c r="A103" s="6">
        <v>12</v>
      </c>
      <c r="B103" s="6" t="s">
        <v>25</v>
      </c>
      <c r="C103" s="2" t="s">
        <v>23</v>
      </c>
      <c r="D103" s="6">
        <v>2</v>
      </c>
      <c r="E103" s="4">
        <v>144.87214</v>
      </c>
      <c r="F103" s="4">
        <f t="shared" si="4"/>
        <v>289.74428</v>
      </c>
    </row>
    <row r="104" spans="1:6" s="13" customFormat="1">
      <c r="A104" s="11"/>
      <c r="B104" s="47" t="s">
        <v>40</v>
      </c>
      <c r="C104" s="12"/>
      <c r="D104" s="11"/>
      <c r="E104" s="5"/>
      <c r="F104" s="5"/>
    </row>
    <row r="105" spans="1:6" ht="36">
      <c r="A105" s="6">
        <v>1</v>
      </c>
      <c r="B105" s="6" t="s">
        <v>12</v>
      </c>
      <c r="C105" s="2" t="s">
        <v>4</v>
      </c>
      <c r="D105" s="6">
        <v>52.6</v>
      </c>
      <c r="E105" s="4">
        <v>58.851685799999984</v>
      </c>
      <c r="F105" s="4">
        <f t="shared" ref="F105:F119" si="5">D105*E105</f>
        <v>3095.5986730799991</v>
      </c>
    </row>
    <row r="106" spans="1:6" ht="24">
      <c r="A106" s="6">
        <v>2</v>
      </c>
      <c r="B106" s="6" t="s">
        <v>13</v>
      </c>
      <c r="C106" s="2" t="s">
        <v>14</v>
      </c>
      <c r="D106" s="6">
        <v>22.4</v>
      </c>
      <c r="E106" s="4">
        <v>60.406560000000006</v>
      </c>
      <c r="F106" s="4">
        <f t="shared" si="5"/>
        <v>1353.1069440000001</v>
      </c>
    </row>
    <row r="107" spans="1:6" ht="36">
      <c r="A107" s="6">
        <v>3</v>
      </c>
      <c r="B107" s="6" t="s">
        <v>45</v>
      </c>
      <c r="C107" s="2" t="s">
        <v>4</v>
      </c>
      <c r="D107" s="6">
        <v>0.4</v>
      </c>
      <c r="E107" s="4">
        <v>225.25729179999996</v>
      </c>
      <c r="F107" s="4">
        <f t="shared" si="5"/>
        <v>90.102916719999996</v>
      </c>
    </row>
    <row r="108" spans="1:6" ht="24">
      <c r="A108" s="6">
        <v>4</v>
      </c>
      <c r="B108" s="6" t="s">
        <v>46</v>
      </c>
      <c r="C108" s="2" t="s">
        <v>4</v>
      </c>
      <c r="D108" s="6">
        <v>0.4</v>
      </c>
      <c r="E108" s="4">
        <v>76</v>
      </c>
      <c r="F108" s="4">
        <f t="shared" si="5"/>
        <v>30.400000000000002</v>
      </c>
    </row>
    <row r="109" spans="1:6" ht="24">
      <c r="A109" s="6">
        <v>5</v>
      </c>
      <c r="B109" s="6" t="s">
        <v>37</v>
      </c>
      <c r="C109" s="2" t="s">
        <v>4</v>
      </c>
      <c r="D109" s="6">
        <v>76.930000000000007</v>
      </c>
      <c r="E109" s="4">
        <v>314.83728391358454</v>
      </c>
      <c r="F109" s="4">
        <f t="shared" si="5"/>
        <v>24220.432251472062</v>
      </c>
    </row>
    <row r="110" spans="1:6">
      <c r="A110" s="6">
        <v>6</v>
      </c>
      <c r="B110" s="6" t="s">
        <v>16</v>
      </c>
      <c r="C110" s="2" t="s">
        <v>4</v>
      </c>
      <c r="D110" s="6">
        <v>52.6</v>
      </c>
      <c r="E110" s="4">
        <v>41.541038599999986</v>
      </c>
      <c r="F110" s="4">
        <f t="shared" si="5"/>
        <v>2185.0586303599994</v>
      </c>
    </row>
    <row r="111" spans="1:6" ht="24">
      <c r="A111" s="6">
        <v>7</v>
      </c>
      <c r="B111" s="6" t="s">
        <v>17</v>
      </c>
      <c r="C111" s="2" t="s">
        <v>4</v>
      </c>
      <c r="D111" s="6">
        <v>52.6</v>
      </c>
      <c r="E111" s="4">
        <v>70.855070599999991</v>
      </c>
      <c r="F111" s="4">
        <f t="shared" si="5"/>
        <v>3726.9767135599996</v>
      </c>
    </row>
    <row r="112" spans="1:6" ht="36">
      <c r="A112" s="6">
        <v>8</v>
      </c>
      <c r="B112" s="6" t="s">
        <v>18</v>
      </c>
      <c r="C112" s="2" t="s">
        <v>4</v>
      </c>
      <c r="D112" s="6">
        <v>52.6</v>
      </c>
      <c r="E112" s="4">
        <v>113.06631380000002</v>
      </c>
      <c r="F112" s="4">
        <f t="shared" si="5"/>
        <v>5947.2881058800012</v>
      </c>
    </row>
    <row r="113" spans="1:6">
      <c r="A113" s="6">
        <v>9</v>
      </c>
      <c r="B113" s="6" t="s">
        <v>19</v>
      </c>
      <c r="C113" s="2" t="s">
        <v>14</v>
      </c>
      <c r="D113" s="6">
        <v>27</v>
      </c>
      <c r="E113" s="4">
        <v>21.826011599999994</v>
      </c>
      <c r="F113" s="4">
        <f t="shared" si="5"/>
        <v>589.30231319999984</v>
      </c>
    </row>
    <row r="114" spans="1:6" ht="36">
      <c r="A114" s="6">
        <v>10</v>
      </c>
      <c r="B114" s="6" t="s">
        <v>20</v>
      </c>
      <c r="C114" s="2" t="s">
        <v>4</v>
      </c>
      <c r="D114" s="6">
        <v>1.7</v>
      </c>
      <c r="E114" s="4">
        <v>710.2898136</v>
      </c>
      <c r="F114" s="4">
        <f t="shared" si="5"/>
        <v>1207.49268312</v>
      </c>
    </row>
    <row r="115" spans="1:6" ht="36">
      <c r="A115" s="6">
        <v>11</v>
      </c>
      <c r="B115" s="6" t="s">
        <v>21</v>
      </c>
      <c r="C115" s="2" t="s">
        <v>4</v>
      </c>
      <c r="D115" s="6">
        <v>1.7</v>
      </c>
      <c r="E115" s="4">
        <v>27.389298600000007</v>
      </c>
      <c r="F115" s="4">
        <f t="shared" si="5"/>
        <v>46.56180762000001</v>
      </c>
    </row>
    <row r="116" spans="1:6" ht="24">
      <c r="A116" s="6">
        <v>12</v>
      </c>
      <c r="B116" s="6" t="s">
        <v>22</v>
      </c>
      <c r="C116" s="2" t="s">
        <v>23</v>
      </c>
      <c r="D116" s="6">
        <v>2</v>
      </c>
      <c r="E116" s="4">
        <v>77.897381400000043</v>
      </c>
      <c r="F116" s="4">
        <f t="shared" si="5"/>
        <v>155.79476280000009</v>
      </c>
    </row>
    <row r="117" spans="1:6" ht="24">
      <c r="A117" s="6">
        <v>13</v>
      </c>
      <c r="B117" s="6" t="s">
        <v>24</v>
      </c>
      <c r="C117" s="2" t="s">
        <v>4</v>
      </c>
      <c r="D117" s="6">
        <v>1.41</v>
      </c>
      <c r="E117" s="4">
        <v>130.26810599999999</v>
      </c>
      <c r="F117" s="4">
        <f t="shared" si="5"/>
        <v>183.67802945999998</v>
      </c>
    </row>
    <row r="118" spans="1:6" ht="24">
      <c r="A118" s="6">
        <v>14</v>
      </c>
      <c r="B118" s="6" t="s">
        <v>26</v>
      </c>
      <c r="C118" s="2" t="s">
        <v>14</v>
      </c>
      <c r="D118" s="6">
        <v>5.4</v>
      </c>
      <c r="E118" s="4">
        <v>12.556887399999992</v>
      </c>
      <c r="F118" s="4">
        <f t="shared" si="5"/>
        <v>67.807191959999955</v>
      </c>
    </row>
    <row r="119" spans="1:6" ht="24">
      <c r="A119" s="6">
        <v>15</v>
      </c>
      <c r="B119" s="6" t="s">
        <v>25</v>
      </c>
      <c r="C119" s="2" t="s">
        <v>23</v>
      </c>
      <c r="D119" s="6">
        <v>2</v>
      </c>
      <c r="E119" s="4">
        <v>144.87214</v>
      </c>
      <c r="F119" s="4">
        <f t="shared" si="5"/>
        <v>289.74428</v>
      </c>
    </row>
    <row r="120" spans="1:6" s="13" customFormat="1">
      <c r="A120" s="11"/>
      <c r="B120" s="47" t="s">
        <v>41</v>
      </c>
      <c r="C120" s="12"/>
      <c r="D120" s="11"/>
      <c r="E120" s="5"/>
      <c r="F120" s="5"/>
    </row>
    <row r="121" spans="1:6" ht="36">
      <c r="A121" s="6">
        <v>1</v>
      </c>
      <c r="B121" s="6" t="s">
        <v>12</v>
      </c>
      <c r="C121" s="2" t="s">
        <v>4</v>
      </c>
      <c r="D121" s="6">
        <v>4</v>
      </c>
      <c r="E121" s="4">
        <v>58.851685799999984</v>
      </c>
      <c r="F121" s="4">
        <f t="shared" ref="F121:F128" si="6">D121*E121</f>
        <v>235.40674319999994</v>
      </c>
    </row>
    <row r="122" spans="1:6" ht="36">
      <c r="A122" s="6">
        <v>2</v>
      </c>
      <c r="B122" s="6" t="s">
        <v>30</v>
      </c>
      <c r="C122" s="2" t="s">
        <v>4</v>
      </c>
      <c r="D122" s="6">
        <v>15.3</v>
      </c>
      <c r="E122" s="4">
        <v>247.06232299999999</v>
      </c>
      <c r="F122" s="4">
        <f t="shared" si="6"/>
        <v>3780.0535419000003</v>
      </c>
    </row>
    <row r="123" spans="1:6" ht="36">
      <c r="A123" s="6">
        <v>3</v>
      </c>
      <c r="B123" s="6" t="s">
        <v>15</v>
      </c>
      <c r="C123" s="2" t="s">
        <v>4</v>
      </c>
      <c r="D123" s="6">
        <v>8.5</v>
      </c>
      <c r="E123" s="4">
        <v>45.389986199999996</v>
      </c>
      <c r="F123" s="4">
        <f t="shared" si="6"/>
        <v>385.81488269999994</v>
      </c>
    </row>
    <row r="124" spans="1:6" ht="24">
      <c r="A124" s="6">
        <v>4</v>
      </c>
      <c r="B124" s="6" t="s">
        <v>32</v>
      </c>
      <c r="C124" s="2" t="s">
        <v>4</v>
      </c>
      <c r="D124" s="6">
        <v>4</v>
      </c>
      <c r="E124" s="4">
        <v>73.206055400000011</v>
      </c>
      <c r="F124" s="4">
        <f t="shared" si="6"/>
        <v>292.82422160000004</v>
      </c>
    </row>
    <row r="125" spans="1:6">
      <c r="A125" s="6">
        <v>5</v>
      </c>
      <c r="B125" s="6" t="s">
        <v>16</v>
      </c>
      <c r="C125" s="2" t="s">
        <v>4</v>
      </c>
      <c r="D125" s="6">
        <v>4</v>
      </c>
      <c r="E125" s="4">
        <v>41.541038599999986</v>
      </c>
      <c r="F125" s="4">
        <f t="shared" si="6"/>
        <v>166.16415439999994</v>
      </c>
    </row>
    <row r="126" spans="1:6" ht="36">
      <c r="A126" s="6">
        <v>6</v>
      </c>
      <c r="B126" s="6" t="s">
        <v>33</v>
      </c>
      <c r="C126" s="2" t="s">
        <v>4</v>
      </c>
      <c r="D126" s="6">
        <v>4</v>
      </c>
      <c r="E126" s="4">
        <v>181.10395739999998</v>
      </c>
      <c r="F126" s="4">
        <f t="shared" si="6"/>
        <v>724.41582959999994</v>
      </c>
    </row>
    <row r="127" spans="1:6" ht="24">
      <c r="A127" s="6">
        <v>7</v>
      </c>
      <c r="B127" s="6" t="s">
        <v>22</v>
      </c>
      <c r="C127" s="2" t="s">
        <v>23</v>
      </c>
      <c r="D127" s="6">
        <v>1</v>
      </c>
      <c r="E127" s="4">
        <v>77.897381400000043</v>
      </c>
      <c r="F127" s="4">
        <f t="shared" si="6"/>
        <v>77.897381400000043</v>
      </c>
    </row>
    <row r="128" spans="1:6" ht="24">
      <c r="A128" s="6">
        <v>8</v>
      </c>
      <c r="B128" s="6" t="s">
        <v>26</v>
      </c>
      <c r="C128" s="2" t="s">
        <v>14</v>
      </c>
      <c r="D128" s="6">
        <v>5</v>
      </c>
      <c r="E128" s="4">
        <v>12.556887399999992</v>
      </c>
      <c r="F128" s="4">
        <f t="shared" si="6"/>
        <v>62.784436999999961</v>
      </c>
    </row>
    <row r="129" spans="1:6" s="13" customFormat="1">
      <c r="A129" s="11"/>
      <c r="B129" s="47" t="s">
        <v>42</v>
      </c>
      <c r="C129" s="12"/>
      <c r="D129" s="11"/>
      <c r="E129" s="5"/>
      <c r="F129" s="5"/>
    </row>
    <row r="130" spans="1:6">
      <c r="A130" s="6">
        <v>1</v>
      </c>
      <c r="B130" s="6" t="s">
        <v>28</v>
      </c>
      <c r="C130" s="2" t="s">
        <v>4</v>
      </c>
      <c r="D130" s="6">
        <v>13.6</v>
      </c>
      <c r="E130" s="4">
        <v>977.75667300000021</v>
      </c>
      <c r="F130" s="4">
        <f t="shared" ref="F130:F144" si="7">D130*E130</f>
        <v>13297.490752800002</v>
      </c>
    </row>
    <row r="131" spans="1:6" ht="24">
      <c r="A131" s="6">
        <v>2</v>
      </c>
      <c r="B131" s="6" t="s">
        <v>13</v>
      </c>
      <c r="C131" s="2" t="s">
        <v>14</v>
      </c>
      <c r="D131" s="6">
        <v>9.1999999999999993</v>
      </c>
      <c r="E131" s="4">
        <v>60.406560000000006</v>
      </c>
      <c r="F131" s="4">
        <f t="shared" si="7"/>
        <v>555.74035200000003</v>
      </c>
    </row>
    <row r="132" spans="1:6" ht="36">
      <c r="A132" s="6">
        <v>3</v>
      </c>
      <c r="B132" s="6" t="s">
        <v>29</v>
      </c>
      <c r="C132" s="2" t="s">
        <v>4</v>
      </c>
      <c r="D132" s="6">
        <v>3</v>
      </c>
      <c r="E132" s="4">
        <v>194.24510999999998</v>
      </c>
      <c r="F132" s="4">
        <f t="shared" si="7"/>
        <v>582.73532999999998</v>
      </c>
    </row>
    <row r="133" spans="1:6" ht="36">
      <c r="A133" s="6">
        <v>4</v>
      </c>
      <c r="B133" s="6" t="s">
        <v>30</v>
      </c>
      <c r="C133" s="2" t="s">
        <v>4</v>
      </c>
      <c r="D133" s="6">
        <v>56.95</v>
      </c>
      <c r="E133" s="4">
        <v>247.06232299999999</v>
      </c>
      <c r="F133" s="4">
        <f t="shared" si="7"/>
        <v>14070.199294850001</v>
      </c>
    </row>
    <row r="134" spans="1:6" ht="24">
      <c r="A134" s="6">
        <v>5</v>
      </c>
      <c r="B134" s="6" t="s">
        <v>31</v>
      </c>
      <c r="C134" s="2" t="s">
        <v>14</v>
      </c>
      <c r="D134" s="6">
        <v>50.2</v>
      </c>
      <c r="E134" s="4">
        <v>21.529394999999994</v>
      </c>
      <c r="F134" s="4">
        <f t="shared" si="7"/>
        <v>1080.7756289999998</v>
      </c>
    </row>
    <row r="135" spans="1:6" ht="24">
      <c r="A135" s="6">
        <v>6</v>
      </c>
      <c r="B135" s="6" t="s">
        <v>32</v>
      </c>
      <c r="C135" s="2" t="s">
        <v>4</v>
      </c>
      <c r="D135" s="6">
        <v>13.6</v>
      </c>
      <c r="E135" s="4">
        <v>73.206055400000011</v>
      </c>
      <c r="F135" s="4">
        <f t="shared" si="7"/>
        <v>995.60235344000012</v>
      </c>
    </row>
    <row r="136" spans="1:6">
      <c r="A136" s="6">
        <v>7</v>
      </c>
      <c r="B136" s="6" t="s">
        <v>16</v>
      </c>
      <c r="C136" s="2" t="s">
        <v>4</v>
      </c>
      <c r="D136" s="6">
        <v>13.6</v>
      </c>
      <c r="E136" s="4">
        <v>41.541038599999986</v>
      </c>
      <c r="F136" s="4">
        <f t="shared" si="7"/>
        <v>564.95812495999985</v>
      </c>
    </row>
    <row r="137" spans="1:6" ht="36">
      <c r="A137" s="6">
        <v>8</v>
      </c>
      <c r="B137" s="6" t="s">
        <v>33</v>
      </c>
      <c r="C137" s="2" t="s">
        <v>4</v>
      </c>
      <c r="D137" s="6">
        <v>13.6</v>
      </c>
      <c r="E137" s="4">
        <v>181.10395739999998</v>
      </c>
      <c r="F137" s="4">
        <f t="shared" si="7"/>
        <v>2463.0138206399997</v>
      </c>
    </row>
    <row r="138" spans="1:6" ht="36">
      <c r="A138" s="6">
        <v>9</v>
      </c>
      <c r="B138" s="6" t="s">
        <v>20</v>
      </c>
      <c r="C138" s="2" t="s">
        <v>4</v>
      </c>
      <c r="D138" s="6">
        <v>0.96</v>
      </c>
      <c r="E138" s="4">
        <v>710.2898136</v>
      </c>
      <c r="F138" s="4">
        <f t="shared" si="7"/>
        <v>681.87822105600003</v>
      </c>
    </row>
    <row r="139" spans="1:6" ht="36">
      <c r="A139" s="6">
        <v>10</v>
      </c>
      <c r="B139" s="6" t="s">
        <v>21</v>
      </c>
      <c r="C139" s="2" t="s">
        <v>4</v>
      </c>
      <c r="D139" s="6">
        <v>0.96</v>
      </c>
      <c r="E139" s="4">
        <v>27.389298600000007</v>
      </c>
      <c r="F139" s="4">
        <f t="shared" si="7"/>
        <v>26.293726656000008</v>
      </c>
    </row>
    <row r="140" spans="1:6" ht="24">
      <c r="A140" s="6">
        <v>11</v>
      </c>
      <c r="B140" s="6" t="s">
        <v>22</v>
      </c>
      <c r="C140" s="2" t="s">
        <v>23</v>
      </c>
      <c r="D140" s="6">
        <v>1</v>
      </c>
      <c r="E140" s="4">
        <v>77.897381400000043</v>
      </c>
      <c r="F140" s="4">
        <f t="shared" si="7"/>
        <v>77.897381400000043</v>
      </c>
    </row>
    <row r="141" spans="1:6" ht="24">
      <c r="A141" s="6">
        <v>12</v>
      </c>
      <c r="B141" s="6" t="s">
        <v>24</v>
      </c>
      <c r="C141" s="2" t="s">
        <v>4</v>
      </c>
      <c r="D141" s="6">
        <v>0.56499999999999995</v>
      </c>
      <c r="E141" s="4">
        <v>130.26810599999999</v>
      </c>
      <c r="F141" s="4">
        <f t="shared" si="7"/>
        <v>73.601479889999993</v>
      </c>
    </row>
    <row r="142" spans="1:6">
      <c r="A142" s="6">
        <v>13</v>
      </c>
      <c r="B142" s="6" t="s">
        <v>34</v>
      </c>
      <c r="C142" s="2" t="s">
        <v>10</v>
      </c>
      <c r="D142" s="6">
        <v>0.64</v>
      </c>
      <c r="E142" s="4">
        <v>1106.0177759999999</v>
      </c>
      <c r="F142" s="4">
        <f t="shared" si="7"/>
        <v>707.85137664000001</v>
      </c>
    </row>
    <row r="143" spans="1:6" ht="24">
      <c r="A143" s="6">
        <v>14</v>
      </c>
      <c r="B143" s="6" t="s">
        <v>35</v>
      </c>
      <c r="C143" s="2" t="s">
        <v>4</v>
      </c>
      <c r="D143" s="6">
        <v>2</v>
      </c>
      <c r="E143" s="4">
        <v>176.51818239999992</v>
      </c>
      <c r="F143" s="4">
        <f t="shared" si="7"/>
        <v>353.03636479999983</v>
      </c>
    </row>
    <row r="144" spans="1:6" ht="24">
      <c r="A144" s="6">
        <v>15</v>
      </c>
      <c r="B144" s="6" t="s">
        <v>26</v>
      </c>
      <c r="C144" s="2" t="s">
        <v>14</v>
      </c>
      <c r="D144" s="6">
        <v>10.7</v>
      </c>
      <c r="E144" s="4">
        <v>12.556887399999992</v>
      </c>
      <c r="F144" s="4">
        <f t="shared" si="7"/>
        <v>134.3586951799999</v>
      </c>
    </row>
    <row r="145" spans="1:6" s="13" customFormat="1">
      <c r="A145" s="11"/>
      <c r="B145" s="47" t="s">
        <v>43</v>
      </c>
      <c r="C145" s="12"/>
      <c r="D145" s="11"/>
      <c r="E145" s="5"/>
      <c r="F145" s="5"/>
    </row>
    <row r="146" spans="1:6" ht="36">
      <c r="A146" s="6">
        <v>1</v>
      </c>
      <c r="B146" s="6" t="s">
        <v>36</v>
      </c>
      <c r="C146" s="2" t="s">
        <v>4</v>
      </c>
      <c r="D146" s="6">
        <v>13.25</v>
      </c>
      <c r="E146" s="4">
        <v>31.260819599999994</v>
      </c>
      <c r="F146" s="4">
        <f t="shared" ref="F146:F157" si="8">D146*E146</f>
        <v>414.20585969999991</v>
      </c>
    </row>
    <row r="147" spans="1:6" ht="24">
      <c r="A147" s="6">
        <v>2</v>
      </c>
      <c r="B147" s="6" t="s">
        <v>37</v>
      </c>
      <c r="C147" s="2" t="s">
        <v>4</v>
      </c>
      <c r="D147" s="6">
        <v>41.48</v>
      </c>
      <c r="E147" s="4">
        <v>314.83728391358454</v>
      </c>
      <c r="F147" s="4">
        <f t="shared" si="8"/>
        <v>13059.450536735485</v>
      </c>
    </row>
    <row r="148" spans="1:6">
      <c r="A148" s="6">
        <v>3</v>
      </c>
      <c r="B148" s="6" t="s">
        <v>16</v>
      </c>
      <c r="C148" s="2" t="s">
        <v>4</v>
      </c>
      <c r="D148" s="6">
        <v>13.25</v>
      </c>
      <c r="E148" s="4">
        <v>41.541038599999986</v>
      </c>
      <c r="F148" s="4">
        <f t="shared" si="8"/>
        <v>550.41876144999981</v>
      </c>
    </row>
    <row r="149" spans="1:6" ht="24">
      <c r="A149" s="6">
        <v>4</v>
      </c>
      <c r="B149" s="6" t="s">
        <v>17</v>
      </c>
      <c r="C149" s="2" t="s">
        <v>4</v>
      </c>
      <c r="D149" s="6">
        <v>13.25</v>
      </c>
      <c r="E149" s="4">
        <v>70.855070599999991</v>
      </c>
      <c r="F149" s="4">
        <f t="shared" si="8"/>
        <v>938.82968544999983</v>
      </c>
    </row>
    <row r="150" spans="1:6" ht="36">
      <c r="A150" s="6">
        <v>5</v>
      </c>
      <c r="B150" s="6" t="s">
        <v>18</v>
      </c>
      <c r="C150" s="2" t="s">
        <v>4</v>
      </c>
      <c r="D150" s="6">
        <v>13.25</v>
      </c>
      <c r="E150" s="4">
        <v>113.06631380000002</v>
      </c>
      <c r="F150" s="4">
        <f t="shared" si="8"/>
        <v>1498.1286578500003</v>
      </c>
    </row>
    <row r="151" spans="1:6">
      <c r="A151" s="6">
        <v>6</v>
      </c>
      <c r="B151" s="6" t="s">
        <v>19</v>
      </c>
      <c r="C151" s="2" t="s">
        <v>14</v>
      </c>
      <c r="D151" s="6">
        <v>14.1</v>
      </c>
      <c r="E151" s="4">
        <v>21.826011599999994</v>
      </c>
      <c r="F151" s="4">
        <f t="shared" si="8"/>
        <v>307.74676355999992</v>
      </c>
    </row>
    <row r="152" spans="1:6" ht="36">
      <c r="A152" s="6">
        <v>7</v>
      </c>
      <c r="B152" s="6" t="s">
        <v>20</v>
      </c>
      <c r="C152" s="2" t="s">
        <v>4</v>
      </c>
      <c r="D152" s="6">
        <v>1.5</v>
      </c>
      <c r="E152" s="4">
        <v>710.2898136</v>
      </c>
      <c r="F152" s="4">
        <f t="shared" si="8"/>
        <v>1065.4347204000001</v>
      </c>
    </row>
    <row r="153" spans="1:6" ht="36">
      <c r="A153" s="6">
        <v>8</v>
      </c>
      <c r="B153" s="6" t="s">
        <v>21</v>
      </c>
      <c r="C153" s="2" t="s">
        <v>4</v>
      </c>
      <c r="D153" s="6">
        <v>1.5</v>
      </c>
      <c r="E153" s="4">
        <v>27.389298600000007</v>
      </c>
      <c r="F153" s="4">
        <f t="shared" si="8"/>
        <v>41.083947900000013</v>
      </c>
    </row>
    <row r="154" spans="1:6" ht="24">
      <c r="A154" s="6">
        <v>9</v>
      </c>
      <c r="B154" s="6" t="s">
        <v>22</v>
      </c>
      <c r="C154" s="2" t="s">
        <v>23</v>
      </c>
      <c r="D154" s="6">
        <v>1</v>
      </c>
      <c r="E154" s="4">
        <v>77.897381400000043</v>
      </c>
      <c r="F154" s="4">
        <f t="shared" si="8"/>
        <v>77.897381400000043</v>
      </c>
    </row>
    <row r="155" spans="1:6" ht="24">
      <c r="A155" s="6">
        <v>10</v>
      </c>
      <c r="B155" s="6" t="s">
        <v>24</v>
      </c>
      <c r="C155" s="2" t="s">
        <v>4</v>
      </c>
      <c r="D155" s="6">
        <v>0.56499999999999995</v>
      </c>
      <c r="E155" s="4">
        <v>130.26810599999999</v>
      </c>
      <c r="F155" s="4">
        <f t="shared" si="8"/>
        <v>73.601479889999993</v>
      </c>
    </row>
    <row r="156" spans="1:6" ht="24">
      <c r="A156" s="6">
        <v>11</v>
      </c>
      <c r="B156" s="6" t="s">
        <v>26</v>
      </c>
      <c r="C156" s="2" t="s">
        <v>14</v>
      </c>
      <c r="D156" s="6">
        <v>10.1</v>
      </c>
      <c r="E156" s="4">
        <v>12.556887399999992</v>
      </c>
      <c r="F156" s="4">
        <f t="shared" si="8"/>
        <v>126.82456273999992</v>
      </c>
    </row>
    <row r="157" spans="1:6" ht="24">
      <c r="A157" s="6">
        <v>12</v>
      </c>
      <c r="B157" s="6" t="s">
        <v>25</v>
      </c>
      <c r="C157" s="2" t="s">
        <v>23</v>
      </c>
      <c r="D157" s="6">
        <v>2</v>
      </c>
      <c r="E157" s="4">
        <v>144.87214</v>
      </c>
      <c r="F157" s="4">
        <f t="shared" si="8"/>
        <v>289.74428</v>
      </c>
    </row>
    <row r="158" spans="1:6" s="13" customFormat="1">
      <c r="A158" s="11"/>
      <c r="B158" s="47" t="s">
        <v>47</v>
      </c>
      <c r="C158" s="12"/>
      <c r="D158" s="11"/>
      <c r="E158" s="5"/>
      <c r="F158" s="5"/>
    </row>
    <row r="159" spans="1:6" ht="36">
      <c r="A159" s="6">
        <v>1</v>
      </c>
      <c r="B159" s="6" t="s">
        <v>12</v>
      </c>
      <c r="C159" s="2" t="s">
        <v>4</v>
      </c>
      <c r="D159" s="6">
        <v>45.21</v>
      </c>
      <c r="E159" s="4">
        <v>58.851685799999984</v>
      </c>
      <c r="F159" s="4">
        <f t="shared" ref="F159:F167" si="9">D159*E159</f>
        <v>2660.6847150179992</v>
      </c>
    </row>
    <row r="160" spans="1:6" ht="24">
      <c r="A160" s="6">
        <v>2</v>
      </c>
      <c r="B160" s="6" t="s">
        <v>13</v>
      </c>
      <c r="C160" s="2" t="s">
        <v>14</v>
      </c>
      <c r="D160" s="6">
        <v>19.96</v>
      </c>
      <c r="E160" s="4">
        <v>60.406560000000006</v>
      </c>
      <c r="F160" s="4">
        <f t="shared" si="9"/>
        <v>1205.7149376000002</v>
      </c>
    </row>
    <row r="161" spans="1:6" ht="36">
      <c r="A161" s="6">
        <v>3</v>
      </c>
      <c r="B161" s="6" t="s">
        <v>45</v>
      </c>
      <c r="C161" s="2" t="s">
        <v>4</v>
      </c>
      <c r="D161" s="6">
        <v>2.4</v>
      </c>
      <c r="E161" s="4">
        <v>225.25729179999996</v>
      </c>
      <c r="F161" s="4">
        <f t="shared" si="9"/>
        <v>540.61750031999986</v>
      </c>
    </row>
    <row r="162" spans="1:6" ht="24">
      <c r="A162" s="6">
        <v>4</v>
      </c>
      <c r="B162" s="6" t="s">
        <v>46</v>
      </c>
      <c r="C162" s="2" t="s">
        <v>4</v>
      </c>
      <c r="D162" s="6">
        <v>2.4</v>
      </c>
      <c r="E162" s="4">
        <v>76</v>
      </c>
      <c r="F162" s="4">
        <f t="shared" si="9"/>
        <v>182.4</v>
      </c>
    </row>
    <row r="163" spans="1:6" ht="24">
      <c r="A163" s="6">
        <v>5</v>
      </c>
      <c r="B163" s="6" t="s">
        <v>37</v>
      </c>
      <c r="C163" s="2" t="s">
        <v>4</v>
      </c>
      <c r="D163" s="6">
        <v>135.35</v>
      </c>
      <c r="E163" s="4">
        <v>314.83728391358454</v>
      </c>
      <c r="F163" s="4">
        <f t="shared" si="9"/>
        <v>42613.226377703664</v>
      </c>
    </row>
    <row r="164" spans="1:6">
      <c r="A164" s="6">
        <v>6</v>
      </c>
      <c r="B164" s="6" t="s">
        <v>16</v>
      </c>
      <c r="C164" s="2" t="s">
        <v>4</v>
      </c>
      <c r="D164" s="6">
        <v>45.21</v>
      </c>
      <c r="E164" s="4">
        <v>41.541038599999986</v>
      </c>
      <c r="F164" s="4">
        <f t="shared" si="9"/>
        <v>1878.0703551059994</v>
      </c>
    </row>
    <row r="165" spans="1:6" ht="24">
      <c r="A165" s="6">
        <v>7</v>
      </c>
      <c r="B165" s="6" t="s">
        <v>17</v>
      </c>
      <c r="C165" s="2" t="s">
        <v>4</v>
      </c>
      <c r="D165" s="6">
        <v>45.21</v>
      </c>
      <c r="E165" s="4">
        <v>70.855070599999991</v>
      </c>
      <c r="F165" s="4">
        <f t="shared" si="9"/>
        <v>3203.3577418259997</v>
      </c>
    </row>
    <row r="166" spans="1:6" ht="36">
      <c r="A166" s="6">
        <v>8</v>
      </c>
      <c r="B166" s="6" t="s">
        <v>18</v>
      </c>
      <c r="C166" s="2" t="s">
        <v>4</v>
      </c>
      <c r="D166" s="6">
        <v>45.21</v>
      </c>
      <c r="E166" s="4">
        <v>113.06631380000002</v>
      </c>
      <c r="F166" s="4">
        <f t="shared" si="9"/>
        <v>5111.7280468980007</v>
      </c>
    </row>
    <row r="167" spans="1:6">
      <c r="A167" s="6">
        <v>9</v>
      </c>
      <c r="B167" s="6" t="s">
        <v>19</v>
      </c>
      <c r="C167" s="2" t="s">
        <v>14</v>
      </c>
      <c r="D167" s="6">
        <v>44</v>
      </c>
      <c r="E167" s="4">
        <v>21.826011599999994</v>
      </c>
      <c r="F167" s="4">
        <f t="shared" si="9"/>
        <v>960.34451039999976</v>
      </c>
    </row>
    <row r="168" spans="1:6" s="14" customFormat="1">
      <c r="A168" s="20"/>
      <c r="B168" s="20" t="s">
        <v>9</v>
      </c>
      <c r="C168" s="21"/>
      <c r="D168" s="22"/>
      <c r="E168" s="23"/>
      <c r="F168" s="24">
        <f>SUM(F22:F167)</f>
        <v>409044.08354670345</v>
      </c>
    </row>
    <row r="171" spans="1:6">
      <c r="F171" s="44"/>
    </row>
    <row r="173" spans="1:6">
      <c r="F173" s="44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48"/>
  <sheetViews>
    <sheetView zoomScale="150" zoomScaleNormal="150" zoomScalePageLayoutView="150" workbookViewId="0">
      <selection activeCell="B410" sqref="B410"/>
    </sheetView>
  </sheetViews>
  <sheetFormatPr baseColWidth="10" defaultColWidth="8.83203125" defaultRowHeight="12" x14ac:dyDescent="0"/>
  <cols>
    <col min="1" max="1" width="3.83203125" style="30" customWidth="1"/>
    <col min="2" max="2" width="47.5" style="25" customWidth="1"/>
    <col min="3" max="3" width="8.5" style="30" customWidth="1"/>
    <col min="4" max="4" width="9.1640625" style="25" customWidth="1"/>
    <col min="5" max="5" width="10.83203125" style="29" customWidth="1"/>
    <col min="6" max="6" width="12.1640625" style="72" customWidth="1"/>
    <col min="7" max="16384" width="8.83203125" style="25"/>
  </cols>
  <sheetData>
    <row r="2" spans="1:37" ht="16.5" customHeight="1">
      <c r="A2" s="61" t="s">
        <v>141</v>
      </c>
      <c r="B2" s="62"/>
      <c r="C2" s="62"/>
      <c r="D2" s="62"/>
      <c r="E2" s="62"/>
      <c r="F2" s="62"/>
    </row>
    <row r="3" spans="1:37" ht="16.5" customHeight="1">
      <c r="A3" s="63"/>
      <c r="B3" s="64"/>
      <c r="C3" s="64"/>
      <c r="D3" s="64"/>
      <c r="E3" s="64"/>
      <c r="F3" s="64"/>
    </row>
    <row r="4" spans="1:37" ht="52">
      <c r="A4" s="31"/>
      <c r="B4" s="31" t="s">
        <v>7</v>
      </c>
      <c r="C4" s="31" t="s">
        <v>49</v>
      </c>
      <c r="D4" s="31" t="s">
        <v>50</v>
      </c>
      <c r="E4" s="27" t="s">
        <v>139</v>
      </c>
      <c r="F4" s="67" t="s">
        <v>140</v>
      </c>
    </row>
    <row r="5" spans="1:37" ht="13">
      <c r="A5" s="26">
        <v>1</v>
      </c>
      <c r="B5" s="26">
        <v>2</v>
      </c>
      <c r="C5" s="26">
        <v>3</v>
      </c>
      <c r="D5" s="26">
        <v>4</v>
      </c>
      <c r="E5" s="27">
        <v>5</v>
      </c>
      <c r="F5" s="67">
        <v>6</v>
      </c>
    </row>
    <row r="6" spans="1:37" s="29" customFormat="1" ht="13">
      <c r="A6" s="27"/>
      <c r="B6" s="27" t="s">
        <v>48</v>
      </c>
      <c r="C6" s="27"/>
      <c r="D6" s="27"/>
      <c r="E6" s="27"/>
      <c r="F6" s="67"/>
    </row>
    <row r="7" spans="1:37" s="41" customFormat="1" ht="16.5" customHeight="1">
      <c r="A7" s="42"/>
      <c r="B7" s="73" t="s">
        <v>210</v>
      </c>
      <c r="C7" s="40"/>
      <c r="D7" s="39"/>
      <c r="E7" s="39"/>
      <c r="F7" s="68"/>
      <c r="AI7" s="43" t="s">
        <v>38</v>
      </c>
    </row>
    <row r="8" spans="1:37" s="41" customFormat="1" ht="16.5" customHeight="1">
      <c r="A8" s="42"/>
      <c r="B8" s="73" t="s">
        <v>39</v>
      </c>
      <c r="C8" s="40"/>
      <c r="D8" s="39"/>
      <c r="E8" s="39"/>
      <c r="F8" s="68"/>
      <c r="AI8" s="43" t="s">
        <v>39</v>
      </c>
    </row>
    <row r="9" spans="1:37" customFormat="1" ht="53">
      <c r="A9" s="36" t="s">
        <v>142</v>
      </c>
      <c r="B9" s="34" t="s">
        <v>51</v>
      </c>
      <c r="C9" s="38" t="s">
        <v>4</v>
      </c>
      <c r="D9" s="35">
        <v>49.755000000000003</v>
      </c>
      <c r="E9" s="37">
        <v>215</v>
      </c>
      <c r="F9" s="69">
        <f t="shared" ref="F9:F38" si="0">D9*E9</f>
        <v>10697.325000000001</v>
      </c>
      <c r="AK9">
        <v>3</v>
      </c>
    </row>
    <row r="10" spans="1:37" customFormat="1" ht="27">
      <c r="A10" s="36" t="s">
        <v>143</v>
      </c>
      <c r="B10" s="34" t="s">
        <v>52</v>
      </c>
      <c r="C10" s="38" t="s">
        <v>8</v>
      </c>
      <c r="D10" s="35">
        <v>0.39152999999999999</v>
      </c>
      <c r="E10" s="37">
        <v>10536.514999999999</v>
      </c>
      <c r="F10" s="69">
        <f t="shared" si="0"/>
        <v>4125.3617179499997</v>
      </c>
      <c r="AK10">
        <v>3</v>
      </c>
    </row>
    <row r="11" spans="1:37" customFormat="1" ht="27">
      <c r="A11" s="36" t="s">
        <v>144</v>
      </c>
      <c r="B11" s="34" t="s">
        <v>54</v>
      </c>
      <c r="C11" s="38" t="s">
        <v>4</v>
      </c>
      <c r="D11" s="35">
        <v>71.176000000000002</v>
      </c>
      <c r="E11" s="37">
        <v>37.594799999999999</v>
      </c>
      <c r="F11" s="69">
        <f t="shared" si="0"/>
        <v>2675.8474848000001</v>
      </c>
      <c r="AK11">
        <v>3</v>
      </c>
    </row>
    <row r="12" spans="1:37" customFormat="1" ht="14">
      <c r="A12" s="36" t="s">
        <v>145</v>
      </c>
      <c r="B12" s="34" t="s">
        <v>53</v>
      </c>
      <c r="C12" s="38" t="s">
        <v>10</v>
      </c>
      <c r="D12" s="35">
        <v>1.1857500000000001</v>
      </c>
      <c r="E12" s="37">
        <v>1763.3389</v>
      </c>
      <c r="F12" s="69">
        <f t="shared" si="0"/>
        <v>2090.8791006750002</v>
      </c>
      <c r="AK12">
        <v>3</v>
      </c>
    </row>
    <row r="13" spans="1:37" customFormat="1" ht="27">
      <c r="A13" s="36" t="s">
        <v>146</v>
      </c>
      <c r="B13" s="34" t="s">
        <v>56</v>
      </c>
      <c r="C13" s="38" t="s">
        <v>57</v>
      </c>
      <c r="D13" s="35">
        <v>9.3000000000000007</v>
      </c>
      <c r="E13" s="37">
        <v>216.95480000000001</v>
      </c>
      <c r="F13" s="69">
        <f t="shared" si="0"/>
        <v>2017.6796400000003</v>
      </c>
      <c r="AK13">
        <v>3</v>
      </c>
    </row>
    <row r="14" spans="1:37" customFormat="1" ht="40">
      <c r="A14" s="36" t="s">
        <v>147</v>
      </c>
      <c r="B14" s="34" t="s">
        <v>63</v>
      </c>
      <c r="C14" s="38" t="s">
        <v>57</v>
      </c>
      <c r="D14" s="35">
        <v>16.763249999999999</v>
      </c>
      <c r="E14" s="37">
        <v>67.271799999999999</v>
      </c>
      <c r="F14" s="69">
        <f t="shared" si="0"/>
        <v>1127.69400135</v>
      </c>
      <c r="AK14">
        <v>3</v>
      </c>
    </row>
    <row r="15" spans="1:37" customFormat="1" ht="14">
      <c r="A15" s="36" t="s">
        <v>148</v>
      </c>
      <c r="B15" s="34" t="s">
        <v>60</v>
      </c>
      <c r="C15" s="38" t="s">
        <v>8</v>
      </c>
      <c r="D15" s="35">
        <v>1.2710000000000001E-2</v>
      </c>
      <c r="E15" s="37">
        <v>85017.300799999997</v>
      </c>
      <c r="F15" s="69">
        <f t="shared" si="0"/>
        <v>1080.5698931680001</v>
      </c>
      <c r="AK15">
        <v>3</v>
      </c>
    </row>
    <row r="16" spans="1:37" customFormat="1" ht="40">
      <c r="A16" s="36" t="s">
        <v>149</v>
      </c>
      <c r="B16" s="34" t="s">
        <v>62</v>
      </c>
      <c r="C16" s="38" t="s">
        <v>57</v>
      </c>
      <c r="D16" s="35">
        <v>76.260000000000005</v>
      </c>
      <c r="E16" s="37">
        <v>12.620099999999999</v>
      </c>
      <c r="F16" s="69">
        <f t="shared" si="0"/>
        <v>962.40882599999998</v>
      </c>
      <c r="AK16">
        <v>3</v>
      </c>
    </row>
    <row r="17" spans="1:37" customFormat="1" ht="27">
      <c r="A17" s="36" t="s">
        <v>150</v>
      </c>
      <c r="B17" s="34" t="s">
        <v>61</v>
      </c>
      <c r="C17" s="38" t="s">
        <v>8</v>
      </c>
      <c r="D17" s="35">
        <v>3.1154999999999999E-2</v>
      </c>
      <c r="E17" s="37">
        <v>26990.824400000001</v>
      </c>
      <c r="F17" s="69">
        <f t="shared" si="0"/>
        <v>840.89913418200001</v>
      </c>
      <c r="AK17">
        <v>3</v>
      </c>
    </row>
    <row r="18" spans="1:37" customFormat="1" ht="14">
      <c r="A18" s="36" t="s">
        <v>151</v>
      </c>
      <c r="B18" s="34" t="s">
        <v>64</v>
      </c>
      <c r="C18" s="38" t="s">
        <v>8</v>
      </c>
      <c r="D18" s="35">
        <v>1.9701E-2</v>
      </c>
      <c r="E18" s="37">
        <v>32636.994599999998</v>
      </c>
      <c r="F18" s="69">
        <f t="shared" si="0"/>
        <v>642.98143061459996</v>
      </c>
      <c r="AK18">
        <v>3</v>
      </c>
    </row>
    <row r="19" spans="1:37" customFormat="1" ht="27">
      <c r="A19" s="36" t="s">
        <v>152</v>
      </c>
      <c r="B19" s="34" t="s">
        <v>66</v>
      </c>
      <c r="C19" s="38" t="s">
        <v>14</v>
      </c>
      <c r="D19" s="35">
        <v>27.774999999999999</v>
      </c>
      <c r="E19" s="37">
        <v>20.673599999999997</v>
      </c>
      <c r="F19" s="69">
        <f t="shared" si="0"/>
        <v>574.20923999999991</v>
      </c>
      <c r="AK19">
        <v>3</v>
      </c>
    </row>
    <row r="20" spans="1:37" customFormat="1" ht="27">
      <c r="A20" s="36" t="s">
        <v>153</v>
      </c>
      <c r="B20" s="34" t="s">
        <v>69</v>
      </c>
      <c r="C20" s="38" t="s">
        <v>14</v>
      </c>
      <c r="D20" s="35">
        <v>27.9</v>
      </c>
      <c r="E20" s="37">
        <v>17.517099999999999</v>
      </c>
      <c r="F20" s="69">
        <f t="shared" si="0"/>
        <v>488.72708999999998</v>
      </c>
      <c r="AK20">
        <v>3</v>
      </c>
    </row>
    <row r="21" spans="1:37" customFormat="1" ht="40">
      <c r="A21" s="36" t="s">
        <v>154</v>
      </c>
      <c r="B21" s="34" t="s">
        <v>73</v>
      </c>
      <c r="C21" s="38" t="s">
        <v>57</v>
      </c>
      <c r="D21" s="35">
        <v>4.7895000000000003</v>
      </c>
      <c r="E21" s="37">
        <v>54.433399999999999</v>
      </c>
      <c r="F21" s="69">
        <f t="shared" si="0"/>
        <v>260.70876930000003</v>
      </c>
      <c r="AK21">
        <v>3</v>
      </c>
    </row>
    <row r="22" spans="1:37" customFormat="1" ht="27">
      <c r="A22" s="36" t="s">
        <v>155</v>
      </c>
      <c r="B22" s="34" t="s">
        <v>72</v>
      </c>
      <c r="C22" s="38" t="s">
        <v>23</v>
      </c>
      <c r="D22" s="35">
        <v>3</v>
      </c>
      <c r="E22" s="37">
        <v>77.059899999999999</v>
      </c>
      <c r="F22" s="69">
        <f t="shared" si="0"/>
        <v>231.1797</v>
      </c>
      <c r="AK22">
        <v>3</v>
      </c>
    </row>
    <row r="23" spans="1:37" customFormat="1" ht="14">
      <c r="A23" s="36" t="s">
        <v>156</v>
      </c>
      <c r="B23" s="34" t="s">
        <v>75</v>
      </c>
      <c r="C23" s="38" t="s">
        <v>10</v>
      </c>
      <c r="D23" s="35">
        <v>0.13639999999999999</v>
      </c>
      <c r="E23" s="37">
        <v>1682.444</v>
      </c>
      <c r="F23" s="69">
        <f t="shared" si="0"/>
        <v>229.48536159999998</v>
      </c>
      <c r="AK23">
        <v>3</v>
      </c>
    </row>
    <row r="24" spans="1:37" customFormat="1" ht="14">
      <c r="A24" s="36" t="s">
        <v>157</v>
      </c>
      <c r="B24" s="34" t="s">
        <v>79</v>
      </c>
      <c r="C24" s="38" t="s">
        <v>57</v>
      </c>
      <c r="D24" s="35">
        <v>2.2400000000000002</v>
      </c>
      <c r="E24" s="37">
        <v>85.178299999999993</v>
      </c>
      <c r="F24" s="69">
        <f t="shared" si="0"/>
        <v>190.79939200000001</v>
      </c>
      <c r="AK24">
        <v>3</v>
      </c>
    </row>
    <row r="25" spans="1:37" customFormat="1" ht="14">
      <c r="A25" s="36" t="s">
        <v>158</v>
      </c>
      <c r="B25" s="34" t="s">
        <v>71</v>
      </c>
      <c r="C25" s="38" t="s">
        <v>8</v>
      </c>
      <c r="D25" s="35">
        <v>1.1299999999999999E-3</v>
      </c>
      <c r="E25" s="37">
        <v>163466.0313</v>
      </c>
      <c r="F25" s="69">
        <f t="shared" si="0"/>
        <v>184.71661536899998</v>
      </c>
      <c r="AK25">
        <v>3</v>
      </c>
    </row>
    <row r="26" spans="1:37" customFormat="1" ht="14">
      <c r="A26" s="36" t="s">
        <v>159</v>
      </c>
      <c r="B26" s="34" t="s">
        <v>88</v>
      </c>
      <c r="C26" s="38" t="s">
        <v>10</v>
      </c>
      <c r="D26" s="35">
        <v>4.48E-2</v>
      </c>
      <c r="E26" s="37">
        <v>1732.7828</v>
      </c>
      <c r="F26" s="69">
        <f t="shared" si="0"/>
        <v>77.628669439999996</v>
      </c>
      <c r="AK26">
        <v>3</v>
      </c>
    </row>
    <row r="27" spans="1:37" customFormat="1" ht="14">
      <c r="A27" s="36" t="s">
        <v>160</v>
      </c>
      <c r="B27" s="34" t="s">
        <v>85</v>
      </c>
      <c r="C27" s="38" t="s">
        <v>4</v>
      </c>
      <c r="D27" s="35">
        <v>0.74399999999999999</v>
      </c>
      <c r="E27" s="37">
        <v>97.562399999999997</v>
      </c>
      <c r="F27" s="69">
        <f t="shared" si="0"/>
        <v>72.586425599999998</v>
      </c>
      <c r="AK27">
        <v>3</v>
      </c>
    </row>
    <row r="28" spans="1:37" customFormat="1" ht="14">
      <c r="A28" s="36" t="s">
        <v>161</v>
      </c>
      <c r="B28" s="34" t="s">
        <v>89</v>
      </c>
      <c r="C28" s="38" t="s">
        <v>8</v>
      </c>
      <c r="D28" s="35">
        <v>1.4159999999999999E-3</v>
      </c>
      <c r="E28" s="37">
        <v>41738.800699999993</v>
      </c>
      <c r="F28" s="69">
        <f t="shared" si="0"/>
        <v>59.10214179119999</v>
      </c>
      <c r="AK28">
        <v>3</v>
      </c>
    </row>
    <row r="29" spans="1:37" customFormat="1" ht="27">
      <c r="A29" s="36" t="s">
        <v>162</v>
      </c>
      <c r="B29" s="34" t="s">
        <v>81</v>
      </c>
      <c r="C29" s="38" t="s">
        <v>8</v>
      </c>
      <c r="D29" s="35">
        <v>1.6119999999999999E-3</v>
      </c>
      <c r="E29" s="37">
        <v>30605.294199999997</v>
      </c>
      <c r="F29" s="69">
        <f t="shared" si="0"/>
        <v>49.335734250399994</v>
      </c>
      <c r="AK29">
        <v>3</v>
      </c>
    </row>
    <row r="30" spans="1:37" customFormat="1" ht="14">
      <c r="A30" s="36" t="s">
        <v>163</v>
      </c>
      <c r="B30" s="34" t="s">
        <v>94</v>
      </c>
      <c r="C30" s="38" t="s">
        <v>10</v>
      </c>
      <c r="D30" s="35">
        <v>1.8795299999999999</v>
      </c>
      <c r="E30" s="37">
        <v>16.602599999999999</v>
      </c>
      <c r="F30" s="69">
        <f t="shared" si="0"/>
        <v>31.205084777999996</v>
      </c>
      <c r="AK30">
        <v>3</v>
      </c>
    </row>
    <row r="31" spans="1:37" customFormat="1" ht="14">
      <c r="A31" s="36" t="s">
        <v>164</v>
      </c>
      <c r="B31" s="34" t="s">
        <v>97</v>
      </c>
      <c r="C31" s="38" t="s">
        <v>8</v>
      </c>
      <c r="D31" s="35">
        <v>3.333E-3</v>
      </c>
      <c r="E31" s="37">
        <v>8174.6565000000001</v>
      </c>
      <c r="F31" s="69">
        <f t="shared" si="0"/>
        <v>27.246130114500001</v>
      </c>
      <c r="AK31">
        <v>3</v>
      </c>
    </row>
    <row r="32" spans="1:37" customFormat="1" ht="14">
      <c r="A32" s="36" t="s">
        <v>165</v>
      </c>
      <c r="B32" s="34" t="s">
        <v>98</v>
      </c>
      <c r="C32" s="38" t="s">
        <v>4</v>
      </c>
      <c r="D32" s="35">
        <v>4.6500000000000004</v>
      </c>
      <c r="E32" s="37">
        <v>4.0061</v>
      </c>
      <c r="F32" s="69">
        <f t="shared" si="0"/>
        <v>18.628365000000002</v>
      </c>
      <c r="AK32">
        <v>3</v>
      </c>
    </row>
    <row r="33" spans="1:37" customFormat="1" ht="40">
      <c r="A33" s="36" t="s">
        <v>166</v>
      </c>
      <c r="B33" s="34" t="s">
        <v>101</v>
      </c>
      <c r="C33" s="38" t="s">
        <v>8</v>
      </c>
      <c r="D33" s="35">
        <v>2.42E-4</v>
      </c>
      <c r="E33" s="37">
        <v>35534.814999999995</v>
      </c>
      <c r="F33" s="69">
        <f t="shared" si="0"/>
        <v>8.5994252299999996</v>
      </c>
      <c r="AK33">
        <v>3</v>
      </c>
    </row>
    <row r="34" spans="1:37" customFormat="1" ht="14">
      <c r="A34" s="36" t="s">
        <v>167</v>
      </c>
      <c r="B34" s="34" t="s">
        <v>107</v>
      </c>
      <c r="C34" s="38" t="s">
        <v>8</v>
      </c>
      <c r="D34" s="35">
        <v>5.5799999999999999E-3</v>
      </c>
      <c r="E34" s="37">
        <v>1499.0011999999999</v>
      </c>
      <c r="F34" s="69">
        <f t="shared" si="0"/>
        <v>8.3644266959999989</v>
      </c>
      <c r="AK34">
        <v>3</v>
      </c>
    </row>
    <row r="35" spans="1:37" customFormat="1" ht="14">
      <c r="A35" s="36" t="s">
        <v>168</v>
      </c>
      <c r="B35" s="34" t="s">
        <v>112</v>
      </c>
      <c r="C35" s="38" t="s">
        <v>8</v>
      </c>
      <c r="D35" s="35">
        <v>3.516E-3</v>
      </c>
      <c r="E35" s="37">
        <v>2020.3900999999998</v>
      </c>
      <c r="F35" s="69">
        <f t="shared" si="0"/>
        <v>7.1036915915999996</v>
      </c>
      <c r="AK35">
        <v>3</v>
      </c>
    </row>
    <row r="36" spans="1:37" customFormat="1" ht="14">
      <c r="A36" s="36" t="s">
        <v>169</v>
      </c>
      <c r="B36" s="34" t="s">
        <v>109</v>
      </c>
      <c r="C36" s="38" t="s">
        <v>8</v>
      </c>
      <c r="D36" s="35">
        <v>2.9799999999999998E-4</v>
      </c>
      <c r="E36" s="37">
        <v>22788.9447</v>
      </c>
      <c r="F36" s="69">
        <f t="shared" si="0"/>
        <v>6.7911055205999995</v>
      </c>
      <c r="AK36">
        <v>3</v>
      </c>
    </row>
    <row r="37" spans="1:37" customFormat="1" ht="14">
      <c r="A37" s="36" t="s">
        <v>170</v>
      </c>
      <c r="B37" s="34" t="s">
        <v>111</v>
      </c>
      <c r="C37" s="38" t="s">
        <v>57</v>
      </c>
      <c r="D37" s="35">
        <v>0.13439000000000001</v>
      </c>
      <c r="E37" s="37">
        <v>33.234699999999997</v>
      </c>
      <c r="F37" s="69">
        <f t="shared" si="0"/>
        <v>4.4664113329999999</v>
      </c>
      <c r="AK37">
        <v>3</v>
      </c>
    </row>
    <row r="38" spans="1:37" customFormat="1" ht="14">
      <c r="A38" s="36" t="s">
        <v>171</v>
      </c>
      <c r="B38" s="34" t="s">
        <v>134</v>
      </c>
      <c r="C38" s="38" t="s">
        <v>8</v>
      </c>
      <c r="D38" s="35">
        <v>5.3000000000000001E-5</v>
      </c>
      <c r="E38" s="37">
        <v>12014.299800000001</v>
      </c>
      <c r="F38" s="69">
        <f t="shared" si="0"/>
        <v>0.6367578894</v>
      </c>
      <c r="AK38">
        <v>3</v>
      </c>
    </row>
    <row r="39" spans="1:37" customFormat="1" ht="16.5" customHeight="1">
      <c r="A39" s="42"/>
      <c r="B39" s="42" t="s">
        <v>40</v>
      </c>
      <c r="C39" s="40"/>
      <c r="D39" s="39"/>
      <c r="E39" s="39"/>
      <c r="F39" s="68"/>
      <c r="AI39" s="33" t="s">
        <v>40</v>
      </c>
    </row>
    <row r="40" spans="1:37" customFormat="1" ht="53">
      <c r="A40" s="36" t="s">
        <v>142</v>
      </c>
      <c r="B40" s="34" t="s">
        <v>51</v>
      </c>
      <c r="C40" s="38" t="s">
        <v>4</v>
      </c>
      <c r="D40" s="35">
        <v>50.29</v>
      </c>
      <c r="E40" s="37">
        <v>215</v>
      </c>
      <c r="F40" s="69">
        <f t="shared" ref="F40:F78" si="1">D40*E40</f>
        <v>10812.35</v>
      </c>
      <c r="AK40">
        <v>3</v>
      </c>
    </row>
    <row r="41" spans="1:37" customFormat="1" ht="27">
      <c r="A41" s="36" t="s">
        <v>143</v>
      </c>
      <c r="B41" s="34" t="s">
        <v>52</v>
      </c>
      <c r="C41" s="38" t="s">
        <v>8</v>
      </c>
      <c r="D41" s="35">
        <v>0.39573999999999998</v>
      </c>
      <c r="E41" s="37">
        <v>10536.514999999999</v>
      </c>
      <c r="F41" s="69">
        <f t="shared" si="1"/>
        <v>4169.7204460999992</v>
      </c>
      <c r="AK41">
        <v>3</v>
      </c>
    </row>
    <row r="42" spans="1:37" customFormat="1" ht="27">
      <c r="A42" s="36" t="s">
        <v>144</v>
      </c>
      <c r="B42" s="34" t="s">
        <v>54</v>
      </c>
      <c r="C42" s="38" t="s">
        <v>4</v>
      </c>
      <c r="D42" s="35">
        <v>74.48</v>
      </c>
      <c r="E42" s="37">
        <v>37.594799999999999</v>
      </c>
      <c r="F42" s="69">
        <f t="shared" si="1"/>
        <v>2800.060704</v>
      </c>
      <c r="AK42">
        <v>3</v>
      </c>
    </row>
    <row r="43" spans="1:37" customFormat="1" ht="14">
      <c r="A43" s="36" t="s">
        <v>145</v>
      </c>
      <c r="B43" s="34" t="s">
        <v>53</v>
      </c>
      <c r="C43" s="38" t="s">
        <v>10</v>
      </c>
      <c r="D43" s="35">
        <v>1.1984999999999999</v>
      </c>
      <c r="E43" s="37">
        <v>1763.3389</v>
      </c>
      <c r="F43" s="69">
        <f t="shared" si="1"/>
        <v>2113.3616716499996</v>
      </c>
      <c r="AK43">
        <v>3</v>
      </c>
    </row>
    <row r="44" spans="1:37" customFormat="1" ht="27">
      <c r="A44" s="36" t="s">
        <v>146</v>
      </c>
      <c r="B44" s="34" t="s">
        <v>56</v>
      </c>
      <c r="C44" s="38" t="s">
        <v>57</v>
      </c>
      <c r="D44" s="35">
        <v>9.4</v>
      </c>
      <c r="E44" s="37">
        <v>216.95480000000001</v>
      </c>
      <c r="F44" s="69">
        <f t="shared" si="1"/>
        <v>2039.3751200000002</v>
      </c>
      <c r="AK44">
        <v>3</v>
      </c>
    </row>
    <row r="45" spans="1:37" customFormat="1" ht="40">
      <c r="A45" s="36" t="s">
        <v>147</v>
      </c>
      <c r="B45" s="34" t="s">
        <v>63</v>
      </c>
      <c r="C45" s="38" t="s">
        <v>57</v>
      </c>
      <c r="D45" s="35">
        <v>16.9435</v>
      </c>
      <c r="E45" s="37">
        <v>67.271799999999999</v>
      </c>
      <c r="F45" s="69">
        <f t="shared" si="1"/>
        <v>1139.8197433</v>
      </c>
      <c r="AK45">
        <v>3</v>
      </c>
    </row>
    <row r="46" spans="1:37" customFormat="1" ht="14">
      <c r="A46" s="36" t="s">
        <v>148</v>
      </c>
      <c r="B46" s="34" t="s">
        <v>60</v>
      </c>
      <c r="C46" s="38" t="s">
        <v>8</v>
      </c>
      <c r="D46" s="35">
        <v>1.3299999999999999E-2</v>
      </c>
      <c r="E46" s="37">
        <v>85017.300799999997</v>
      </c>
      <c r="F46" s="69">
        <f t="shared" si="1"/>
        <v>1130.7301006399998</v>
      </c>
      <c r="AK46">
        <v>3</v>
      </c>
    </row>
    <row r="47" spans="1:37" customFormat="1" ht="40">
      <c r="A47" s="36" t="s">
        <v>149</v>
      </c>
      <c r="B47" s="34" t="s">
        <v>62</v>
      </c>
      <c r="C47" s="38" t="s">
        <v>57</v>
      </c>
      <c r="D47" s="35">
        <v>79.8</v>
      </c>
      <c r="E47" s="37">
        <v>12.620099999999999</v>
      </c>
      <c r="F47" s="69">
        <f t="shared" si="1"/>
        <v>1007.0839799999999</v>
      </c>
      <c r="AK47">
        <v>3</v>
      </c>
    </row>
    <row r="48" spans="1:37" customFormat="1" ht="27">
      <c r="A48" s="36" t="s">
        <v>150</v>
      </c>
      <c r="B48" s="34" t="s">
        <v>61</v>
      </c>
      <c r="C48" s="38" t="s">
        <v>8</v>
      </c>
      <c r="D48" s="35">
        <v>3.1489999999999997E-2</v>
      </c>
      <c r="E48" s="37">
        <v>26990.824400000001</v>
      </c>
      <c r="F48" s="69">
        <f t="shared" si="1"/>
        <v>849.94106035599998</v>
      </c>
      <c r="AK48">
        <v>3</v>
      </c>
    </row>
    <row r="49" spans="1:37" customFormat="1" ht="14">
      <c r="A49" s="36" t="s">
        <v>151</v>
      </c>
      <c r="B49" s="34" t="s">
        <v>64</v>
      </c>
      <c r="C49" s="38" t="s">
        <v>8</v>
      </c>
      <c r="D49" s="35">
        <v>2.0615000000000001E-2</v>
      </c>
      <c r="E49" s="37">
        <v>32636.994599999998</v>
      </c>
      <c r="F49" s="69">
        <f t="shared" si="1"/>
        <v>672.81164367899999</v>
      </c>
      <c r="AK49">
        <v>3</v>
      </c>
    </row>
    <row r="50" spans="1:37" customFormat="1" ht="27">
      <c r="A50" s="36" t="s">
        <v>152</v>
      </c>
      <c r="B50" s="34" t="s">
        <v>66</v>
      </c>
      <c r="C50" s="38" t="s">
        <v>14</v>
      </c>
      <c r="D50" s="35">
        <v>27.27</v>
      </c>
      <c r="E50" s="37">
        <v>20.673599999999997</v>
      </c>
      <c r="F50" s="69">
        <f t="shared" si="1"/>
        <v>563.76907199999994</v>
      </c>
      <c r="AK50">
        <v>3</v>
      </c>
    </row>
    <row r="51" spans="1:37" customFormat="1" ht="27">
      <c r="A51" s="36" t="s">
        <v>153</v>
      </c>
      <c r="B51" s="34" t="s">
        <v>69</v>
      </c>
      <c r="C51" s="38" t="s">
        <v>14</v>
      </c>
      <c r="D51" s="35">
        <v>28.2</v>
      </c>
      <c r="E51" s="37">
        <v>17.517099999999999</v>
      </c>
      <c r="F51" s="69">
        <f t="shared" si="1"/>
        <v>493.98221999999998</v>
      </c>
      <c r="AK51">
        <v>3</v>
      </c>
    </row>
    <row r="52" spans="1:37" customFormat="1" ht="40">
      <c r="A52" s="36" t="s">
        <v>154</v>
      </c>
      <c r="B52" s="34" t="s">
        <v>73</v>
      </c>
      <c r="C52" s="38" t="s">
        <v>57</v>
      </c>
      <c r="D52" s="35">
        <v>4.8410000000000002</v>
      </c>
      <c r="E52" s="37">
        <v>54.433399999999999</v>
      </c>
      <c r="F52" s="69">
        <f t="shared" si="1"/>
        <v>263.51208939999998</v>
      </c>
      <c r="AK52">
        <v>3</v>
      </c>
    </row>
    <row r="53" spans="1:37" customFormat="1" ht="27">
      <c r="A53" s="36" t="s">
        <v>155</v>
      </c>
      <c r="B53" s="34" t="s">
        <v>72</v>
      </c>
      <c r="C53" s="38" t="s">
        <v>23</v>
      </c>
      <c r="D53" s="35">
        <v>3</v>
      </c>
      <c r="E53" s="37">
        <v>77.059899999999999</v>
      </c>
      <c r="F53" s="69">
        <f t="shared" si="1"/>
        <v>231.1797</v>
      </c>
      <c r="AK53">
        <v>3</v>
      </c>
    </row>
    <row r="54" spans="1:37" customFormat="1" ht="14">
      <c r="A54" s="36" t="s">
        <v>156</v>
      </c>
      <c r="B54" s="34" t="s">
        <v>79</v>
      </c>
      <c r="C54" s="38" t="s">
        <v>57</v>
      </c>
      <c r="D54" s="35">
        <v>2.2400000000000002</v>
      </c>
      <c r="E54" s="37">
        <v>85.178299999999993</v>
      </c>
      <c r="F54" s="69">
        <f t="shared" si="1"/>
        <v>190.79939200000001</v>
      </c>
      <c r="AK54">
        <v>3</v>
      </c>
    </row>
    <row r="55" spans="1:37" customFormat="1" ht="14">
      <c r="A55" s="36" t="s">
        <v>157</v>
      </c>
      <c r="B55" s="34" t="s">
        <v>71</v>
      </c>
      <c r="C55" s="38" t="s">
        <v>8</v>
      </c>
      <c r="D55" s="35">
        <v>1.142E-3</v>
      </c>
      <c r="E55" s="37">
        <v>163466.0313</v>
      </c>
      <c r="F55" s="69">
        <f t="shared" si="1"/>
        <v>186.6782077446</v>
      </c>
      <c r="AK55">
        <v>3</v>
      </c>
    </row>
    <row r="56" spans="1:37" customFormat="1" ht="27">
      <c r="A56" s="36" t="s">
        <v>158</v>
      </c>
      <c r="B56" s="34" t="s">
        <v>67</v>
      </c>
      <c r="C56" s="38" t="s">
        <v>14</v>
      </c>
      <c r="D56" s="35">
        <v>5.94</v>
      </c>
      <c r="E56" s="37">
        <v>20.903699999999997</v>
      </c>
      <c r="F56" s="69">
        <f t="shared" si="1"/>
        <v>124.16797799999999</v>
      </c>
      <c r="AK56">
        <v>3</v>
      </c>
    </row>
    <row r="57" spans="1:37" customFormat="1" ht="14">
      <c r="A57" s="36" t="s">
        <v>159</v>
      </c>
      <c r="B57" s="34" t="s">
        <v>75</v>
      </c>
      <c r="C57" s="38" t="s">
        <v>10</v>
      </c>
      <c r="D57" s="35">
        <v>6.6000000000000003E-2</v>
      </c>
      <c r="E57" s="37">
        <v>1682.444</v>
      </c>
      <c r="F57" s="69">
        <f t="shared" si="1"/>
        <v>111.041304</v>
      </c>
      <c r="AK57">
        <v>3</v>
      </c>
    </row>
    <row r="58" spans="1:37" customFormat="1" ht="14">
      <c r="A58" s="36" t="s">
        <v>160</v>
      </c>
      <c r="B58" s="34" t="s">
        <v>88</v>
      </c>
      <c r="C58" s="38" t="s">
        <v>10</v>
      </c>
      <c r="D58" s="35">
        <v>4.48E-2</v>
      </c>
      <c r="E58" s="37">
        <v>1732.7828</v>
      </c>
      <c r="F58" s="69">
        <f t="shared" si="1"/>
        <v>77.628669439999996</v>
      </c>
      <c r="AK58">
        <v>3</v>
      </c>
    </row>
    <row r="59" spans="1:37" customFormat="1" ht="14">
      <c r="A59" s="36" t="s">
        <v>161</v>
      </c>
      <c r="B59" s="34" t="s">
        <v>78</v>
      </c>
      <c r="C59" s="38" t="s">
        <v>57</v>
      </c>
      <c r="D59" s="35">
        <v>2.6135999999999999</v>
      </c>
      <c r="E59" s="37">
        <v>28.620899999999999</v>
      </c>
      <c r="F59" s="69">
        <f t="shared" si="1"/>
        <v>74.803584239999992</v>
      </c>
      <c r="AK59">
        <v>3</v>
      </c>
    </row>
    <row r="60" spans="1:37" customFormat="1" ht="14">
      <c r="A60" s="36" t="s">
        <v>162</v>
      </c>
      <c r="B60" s="34" t="s">
        <v>85</v>
      </c>
      <c r="C60" s="38" t="s">
        <v>4</v>
      </c>
      <c r="D60" s="35">
        <v>0.752</v>
      </c>
      <c r="E60" s="37">
        <v>97.562399999999997</v>
      </c>
      <c r="F60" s="69">
        <f t="shared" si="1"/>
        <v>73.366924799999993</v>
      </c>
      <c r="AK60">
        <v>3</v>
      </c>
    </row>
    <row r="61" spans="1:37" customFormat="1" ht="14">
      <c r="A61" s="36" t="s">
        <v>163</v>
      </c>
      <c r="B61" s="34" t="s">
        <v>89</v>
      </c>
      <c r="C61" s="38" t="s">
        <v>8</v>
      </c>
      <c r="D61" s="35">
        <v>1.3910000000000001E-3</v>
      </c>
      <c r="E61" s="37">
        <v>41738.800699999993</v>
      </c>
      <c r="F61" s="69">
        <f t="shared" si="1"/>
        <v>58.058671773699992</v>
      </c>
      <c r="AK61">
        <v>3</v>
      </c>
    </row>
    <row r="62" spans="1:37" customFormat="1" ht="14">
      <c r="A62" s="36" t="s">
        <v>164</v>
      </c>
      <c r="B62" s="34" t="s">
        <v>86</v>
      </c>
      <c r="C62" s="38" t="s">
        <v>57</v>
      </c>
      <c r="D62" s="35">
        <v>0.90749999999999997</v>
      </c>
      <c r="E62" s="37">
        <v>38.031399999999991</v>
      </c>
      <c r="F62" s="69">
        <f t="shared" si="1"/>
        <v>34.513495499999991</v>
      </c>
      <c r="AK62">
        <v>3</v>
      </c>
    </row>
    <row r="63" spans="1:37" customFormat="1" ht="14">
      <c r="A63" s="36" t="s">
        <v>165</v>
      </c>
      <c r="B63" s="34" t="s">
        <v>94</v>
      </c>
      <c r="C63" s="38" t="s">
        <v>10</v>
      </c>
      <c r="D63" s="35">
        <v>1.89974</v>
      </c>
      <c r="E63" s="37">
        <v>16.602599999999999</v>
      </c>
      <c r="F63" s="69">
        <f t="shared" si="1"/>
        <v>31.540623323999998</v>
      </c>
      <c r="AK63">
        <v>3</v>
      </c>
    </row>
    <row r="64" spans="1:37" customFormat="1" ht="14">
      <c r="A64" s="36" t="s">
        <v>166</v>
      </c>
      <c r="B64" s="34" t="s">
        <v>97</v>
      </c>
      <c r="C64" s="38" t="s">
        <v>8</v>
      </c>
      <c r="D64" s="35">
        <v>3.2789999999999998E-3</v>
      </c>
      <c r="E64" s="37">
        <v>8174.6565000000001</v>
      </c>
      <c r="F64" s="69">
        <f t="shared" si="1"/>
        <v>26.804698663499998</v>
      </c>
      <c r="AK64">
        <v>3</v>
      </c>
    </row>
    <row r="65" spans="1:37" customFormat="1" ht="27">
      <c r="A65" s="36" t="s">
        <v>167</v>
      </c>
      <c r="B65" s="34" t="s">
        <v>80</v>
      </c>
      <c r="C65" s="38" t="s">
        <v>4</v>
      </c>
      <c r="D65" s="35">
        <v>2.1537999999999999</v>
      </c>
      <c r="E65" s="37">
        <v>11.971099999999998</v>
      </c>
      <c r="F65" s="69">
        <f t="shared" si="1"/>
        <v>25.783355179999994</v>
      </c>
      <c r="AK65">
        <v>3</v>
      </c>
    </row>
    <row r="66" spans="1:37" customFormat="1" ht="27">
      <c r="A66" s="36" t="s">
        <v>168</v>
      </c>
      <c r="B66" s="34" t="s">
        <v>81</v>
      </c>
      <c r="C66" s="38" t="s">
        <v>8</v>
      </c>
      <c r="D66" s="35">
        <v>7.7999999999999999E-4</v>
      </c>
      <c r="E66" s="37">
        <v>30605.294199999997</v>
      </c>
      <c r="F66" s="69">
        <f t="shared" si="1"/>
        <v>23.872129475999998</v>
      </c>
      <c r="AK66">
        <v>3</v>
      </c>
    </row>
    <row r="67" spans="1:37" customFormat="1" ht="14">
      <c r="A67" s="36" t="s">
        <v>169</v>
      </c>
      <c r="B67" s="34" t="s">
        <v>98</v>
      </c>
      <c r="C67" s="38" t="s">
        <v>4</v>
      </c>
      <c r="D67" s="35">
        <v>4.7</v>
      </c>
      <c r="E67" s="37">
        <v>4.0061</v>
      </c>
      <c r="F67" s="69">
        <f t="shared" si="1"/>
        <v>18.828670000000002</v>
      </c>
      <c r="AK67">
        <v>3</v>
      </c>
    </row>
    <row r="68" spans="1:37" customFormat="1" ht="14">
      <c r="A68" s="36" t="s">
        <v>170</v>
      </c>
      <c r="B68" s="34" t="s">
        <v>107</v>
      </c>
      <c r="C68" s="38" t="s">
        <v>8</v>
      </c>
      <c r="D68" s="35">
        <v>5.64E-3</v>
      </c>
      <c r="E68" s="37">
        <v>1499.0011999999999</v>
      </c>
      <c r="F68" s="69">
        <f t="shared" si="1"/>
        <v>8.4543667679999999</v>
      </c>
      <c r="AK68">
        <v>3</v>
      </c>
    </row>
    <row r="69" spans="1:37" customFormat="1" ht="40">
      <c r="A69" s="36" t="s">
        <v>171</v>
      </c>
      <c r="B69" s="34" t="s">
        <v>101</v>
      </c>
      <c r="C69" s="38" t="s">
        <v>8</v>
      </c>
      <c r="D69" s="35">
        <v>2.2599999999999999E-4</v>
      </c>
      <c r="E69" s="37">
        <v>35534.814999999995</v>
      </c>
      <c r="F69" s="69">
        <f t="shared" si="1"/>
        <v>8.0308681899999979</v>
      </c>
      <c r="AK69">
        <v>3</v>
      </c>
    </row>
    <row r="70" spans="1:37" customFormat="1" ht="14">
      <c r="A70" s="36" t="s">
        <v>172</v>
      </c>
      <c r="B70" s="34" t="s">
        <v>112</v>
      </c>
      <c r="C70" s="38" t="s">
        <v>8</v>
      </c>
      <c r="D70" s="35">
        <v>3.9029999999999998E-3</v>
      </c>
      <c r="E70" s="37">
        <v>2020.3900999999998</v>
      </c>
      <c r="F70" s="69">
        <f t="shared" si="1"/>
        <v>7.8855825602999987</v>
      </c>
      <c r="AK70">
        <v>3</v>
      </c>
    </row>
    <row r="71" spans="1:37" customFormat="1" ht="14">
      <c r="A71" s="36" t="s">
        <v>173</v>
      </c>
      <c r="B71" s="34" t="s">
        <v>109</v>
      </c>
      <c r="C71" s="38" t="s">
        <v>8</v>
      </c>
      <c r="D71" s="35">
        <v>3.01E-4</v>
      </c>
      <c r="E71" s="37">
        <v>22788.9447</v>
      </c>
      <c r="F71" s="69">
        <f t="shared" si="1"/>
        <v>6.8594723547000003</v>
      </c>
      <c r="AK71">
        <v>3</v>
      </c>
    </row>
    <row r="72" spans="1:37" customFormat="1" ht="14">
      <c r="A72" s="36" t="s">
        <v>174</v>
      </c>
      <c r="B72" s="34" t="s">
        <v>104</v>
      </c>
      <c r="C72" s="38" t="s">
        <v>8</v>
      </c>
      <c r="D72" s="35">
        <v>5.71E-4</v>
      </c>
      <c r="E72" s="37">
        <v>11492.326799999999</v>
      </c>
      <c r="F72" s="69">
        <f t="shared" si="1"/>
        <v>6.5621186027999991</v>
      </c>
      <c r="AK72">
        <v>3</v>
      </c>
    </row>
    <row r="73" spans="1:37" customFormat="1" ht="27">
      <c r="A73" s="36" t="s">
        <v>175</v>
      </c>
      <c r="B73" s="34" t="s">
        <v>106</v>
      </c>
      <c r="C73" s="38" t="s">
        <v>10</v>
      </c>
      <c r="D73" s="35">
        <v>1.936E-3</v>
      </c>
      <c r="E73" s="37">
        <v>2902.1097</v>
      </c>
      <c r="F73" s="69">
        <f t="shared" si="1"/>
        <v>5.6184843791999999</v>
      </c>
      <c r="AK73">
        <v>3</v>
      </c>
    </row>
    <row r="74" spans="1:37" customFormat="1" ht="14">
      <c r="A74" s="36" t="s">
        <v>176</v>
      </c>
      <c r="B74" s="34" t="s">
        <v>110</v>
      </c>
      <c r="C74" s="38" t="s">
        <v>10</v>
      </c>
      <c r="D74" s="35">
        <v>2.5409999999999999E-3</v>
      </c>
      <c r="E74" s="37">
        <v>1693.0817</v>
      </c>
      <c r="F74" s="69">
        <f t="shared" si="1"/>
        <v>4.3021205996999994</v>
      </c>
      <c r="AK74">
        <v>3</v>
      </c>
    </row>
    <row r="75" spans="1:37" customFormat="1" ht="14">
      <c r="A75" s="36" t="s">
        <v>177</v>
      </c>
      <c r="B75" s="34" t="s">
        <v>111</v>
      </c>
      <c r="C75" s="38" t="s">
        <v>57</v>
      </c>
      <c r="D75" s="35">
        <v>0.12548999999999999</v>
      </c>
      <c r="E75" s="37">
        <v>33.234699999999997</v>
      </c>
      <c r="F75" s="69">
        <f t="shared" si="1"/>
        <v>4.1706225029999988</v>
      </c>
      <c r="AK75">
        <v>3</v>
      </c>
    </row>
    <row r="76" spans="1:37" customFormat="1" ht="14">
      <c r="A76" s="36" t="s">
        <v>178</v>
      </c>
      <c r="B76" s="34" t="s">
        <v>119</v>
      </c>
      <c r="C76" s="38" t="s">
        <v>8</v>
      </c>
      <c r="D76" s="35">
        <v>1.1900000000000001E-4</v>
      </c>
      <c r="E76" s="37">
        <v>20700.291599999997</v>
      </c>
      <c r="F76" s="69">
        <f t="shared" si="1"/>
        <v>2.4633347003999999</v>
      </c>
      <c r="AK76">
        <v>3</v>
      </c>
    </row>
    <row r="77" spans="1:37" customFormat="1" ht="14">
      <c r="A77" s="36" t="s">
        <v>179</v>
      </c>
      <c r="B77" s="34" t="s">
        <v>128</v>
      </c>
      <c r="C77" s="38" t="s">
        <v>8</v>
      </c>
      <c r="D77" s="35">
        <v>5.1E-5</v>
      </c>
      <c r="E77" s="37">
        <v>26530.895799999998</v>
      </c>
      <c r="F77" s="69">
        <f t="shared" si="1"/>
        <v>1.3530756857999999</v>
      </c>
      <c r="AK77">
        <v>3</v>
      </c>
    </row>
    <row r="78" spans="1:37" customFormat="1" ht="14">
      <c r="A78" s="36" t="s">
        <v>180</v>
      </c>
      <c r="B78" s="34" t="s">
        <v>134</v>
      </c>
      <c r="C78" s="38" t="s">
        <v>8</v>
      </c>
      <c r="D78" s="35">
        <v>2.5999999999999998E-5</v>
      </c>
      <c r="E78" s="37">
        <v>12014.299800000001</v>
      </c>
      <c r="F78" s="69">
        <f t="shared" si="1"/>
        <v>0.31237179479999999</v>
      </c>
      <c r="AK78">
        <v>3</v>
      </c>
    </row>
    <row r="79" spans="1:37" customFormat="1" ht="16.5" customHeight="1">
      <c r="A79" s="42"/>
      <c r="B79" s="42" t="s">
        <v>41</v>
      </c>
      <c r="C79" s="40"/>
      <c r="D79" s="39"/>
      <c r="E79" s="39"/>
      <c r="F79" s="68"/>
      <c r="AI79" s="33" t="s">
        <v>41</v>
      </c>
    </row>
    <row r="80" spans="1:37" customFormat="1" ht="40">
      <c r="A80" s="36" t="s">
        <v>142</v>
      </c>
      <c r="B80" s="34" t="s">
        <v>58</v>
      </c>
      <c r="C80" s="38" t="s">
        <v>4</v>
      </c>
      <c r="D80" s="35">
        <v>8.1999999999999993</v>
      </c>
      <c r="E80" s="37">
        <v>94.6006</v>
      </c>
      <c r="F80" s="69">
        <f t="shared" ref="F80:F99" si="2">D80*E80</f>
        <v>775.72491999999988</v>
      </c>
      <c r="AK80">
        <v>3</v>
      </c>
    </row>
    <row r="81" spans="1:37" customFormat="1" ht="53">
      <c r="A81" s="36" t="s">
        <v>143</v>
      </c>
      <c r="B81" s="34" t="s">
        <v>55</v>
      </c>
      <c r="C81" s="38" t="s">
        <v>4</v>
      </c>
      <c r="D81" s="35">
        <v>1.9379999999999999</v>
      </c>
      <c r="E81" s="37">
        <v>366.20119999999997</v>
      </c>
      <c r="F81" s="69">
        <f t="shared" si="2"/>
        <v>709.69792559999996</v>
      </c>
      <c r="AK81">
        <v>3</v>
      </c>
    </row>
    <row r="82" spans="1:37" customFormat="1" ht="40">
      <c r="A82" s="36" t="s">
        <v>145</v>
      </c>
      <c r="B82" s="34" t="s">
        <v>65</v>
      </c>
      <c r="C82" s="38" t="s">
        <v>8</v>
      </c>
      <c r="D82" s="35">
        <v>3.968E-2</v>
      </c>
      <c r="E82" s="37">
        <v>4523.2055</v>
      </c>
      <c r="F82" s="69">
        <f t="shared" si="2"/>
        <v>179.48079423999999</v>
      </c>
      <c r="AK82">
        <v>3</v>
      </c>
    </row>
    <row r="83" spans="1:37" customFormat="1" ht="14">
      <c r="A83" s="36" t="s">
        <v>146</v>
      </c>
      <c r="B83" s="34" t="s">
        <v>53</v>
      </c>
      <c r="C83" s="38" t="s">
        <v>10</v>
      </c>
      <c r="D83" s="35">
        <v>5.8139999999999997E-2</v>
      </c>
      <c r="E83" s="37">
        <v>1763.3389</v>
      </c>
      <c r="F83" s="69">
        <f t="shared" si="2"/>
        <v>102.52052364599999</v>
      </c>
      <c r="AK83">
        <v>3</v>
      </c>
    </row>
    <row r="84" spans="1:37" customFormat="1" ht="27">
      <c r="A84" s="36" t="s">
        <v>147</v>
      </c>
      <c r="B84" s="34" t="s">
        <v>61</v>
      </c>
      <c r="C84" s="38" t="s">
        <v>8</v>
      </c>
      <c r="D84" s="35">
        <v>3.4169999999999999E-3</v>
      </c>
      <c r="E84" s="37">
        <v>26990.824400000001</v>
      </c>
      <c r="F84" s="69">
        <f t="shared" si="2"/>
        <v>92.227646974799995</v>
      </c>
      <c r="AK84">
        <v>3</v>
      </c>
    </row>
    <row r="85" spans="1:37" customFormat="1" ht="27">
      <c r="A85" s="36" t="s">
        <v>148</v>
      </c>
      <c r="B85" s="34" t="s">
        <v>72</v>
      </c>
      <c r="C85" s="38" t="s">
        <v>23</v>
      </c>
      <c r="D85" s="35">
        <v>1</v>
      </c>
      <c r="E85" s="37">
        <v>77.059899999999999</v>
      </c>
      <c r="F85" s="69">
        <f t="shared" si="2"/>
        <v>77.059899999999999</v>
      </c>
      <c r="AK85">
        <v>3</v>
      </c>
    </row>
    <row r="86" spans="1:37" customFormat="1" ht="40">
      <c r="A86" s="36" t="s">
        <v>149</v>
      </c>
      <c r="B86" s="34" t="s">
        <v>74</v>
      </c>
      <c r="C86" s="38" t="s">
        <v>8</v>
      </c>
      <c r="D86" s="35">
        <v>5.012E-3</v>
      </c>
      <c r="E86" s="37">
        <v>11548.8488</v>
      </c>
      <c r="F86" s="69">
        <f t="shared" si="2"/>
        <v>57.8828301856</v>
      </c>
      <c r="AK86">
        <v>3</v>
      </c>
    </row>
    <row r="87" spans="1:37" customFormat="1" ht="14">
      <c r="A87" s="36" t="s">
        <v>150</v>
      </c>
      <c r="B87" s="34" t="s">
        <v>84</v>
      </c>
      <c r="C87" s="38" t="s">
        <v>8</v>
      </c>
      <c r="D87" s="35">
        <v>1.0449999999999999E-3</v>
      </c>
      <c r="E87" s="37">
        <v>27052.084099999996</v>
      </c>
      <c r="F87" s="69">
        <f t="shared" si="2"/>
        <v>28.269427884499994</v>
      </c>
      <c r="AK87">
        <v>3</v>
      </c>
    </row>
    <row r="88" spans="1:37" customFormat="1" ht="27">
      <c r="A88" s="36" t="s">
        <v>151</v>
      </c>
      <c r="B88" s="34" t="s">
        <v>80</v>
      </c>
      <c r="C88" s="38" t="s">
        <v>4</v>
      </c>
      <c r="D88" s="35">
        <v>2.1280000000000001</v>
      </c>
      <c r="E88" s="37">
        <v>11.971099999999998</v>
      </c>
      <c r="F88" s="69">
        <f t="shared" si="2"/>
        <v>25.474500799999998</v>
      </c>
      <c r="AK88">
        <v>3</v>
      </c>
    </row>
    <row r="89" spans="1:37" customFormat="1" ht="14">
      <c r="A89" s="36" t="s">
        <v>152</v>
      </c>
      <c r="B89" s="34" t="s">
        <v>71</v>
      </c>
      <c r="C89" s="38" t="s">
        <v>8</v>
      </c>
      <c r="D89" s="35">
        <v>1.2400000000000001E-4</v>
      </c>
      <c r="E89" s="37">
        <v>163466.0313</v>
      </c>
      <c r="F89" s="69">
        <f t="shared" si="2"/>
        <v>20.269787881200003</v>
      </c>
      <c r="AK89">
        <v>3</v>
      </c>
    </row>
    <row r="90" spans="1:37" customFormat="1" ht="27">
      <c r="A90" s="36" t="s">
        <v>153</v>
      </c>
      <c r="B90" s="34" t="s">
        <v>95</v>
      </c>
      <c r="C90" s="38" t="s">
        <v>8</v>
      </c>
      <c r="D90" s="35">
        <v>1.9000000000000001E-4</v>
      </c>
      <c r="E90" s="37">
        <v>62259.342899999996</v>
      </c>
      <c r="F90" s="69">
        <f t="shared" si="2"/>
        <v>11.829275150999999</v>
      </c>
      <c r="AK90">
        <v>3</v>
      </c>
    </row>
    <row r="91" spans="1:37" customFormat="1" ht="40">
      <c r="A91" s="36" t="s">
        <v>154</v>
      </c>
      <c r="B91" s="34" t="s">
        <v>99</v>
      </c>
      <c r="C91" s="38" t="s">
        <v>8</v>
      </c>
      <c r="D91" s="35">
        <v>1.7200000000000001E-4</v>
      </c>
      <c r="E91" s="37">
        <v>43778.241900000001</v>
      </c>
      <c r="F91" s="69">
        <f t="shared" si="2"/>
        <v>7.5298576068000003</v>
      </c>
      <c r="AK91">
        <v>3</v>
      </c>
    </row>
    <row r="92" spans="1:37" customFormat="1" ht="14">
      <c r="A92" s="36" t="s">
        <v>155</v>
      </c>
      <c r="B92" s="34" t="s">
        <v>85</v>
      </c>
      <c r="C92" s="38" t="s">
        <v>4</v>
      </c>
      <c r="D92" s="35">
        <v>5.1200000000000002E-2</v>
      </c>
      <c r="E92" s="37">
        <v>97.562399999999997</v>
      </c>
      <c r="F92" s="69">
        <f t="shared" si="2"/>
        <v>4.9951948799999997</v>
      </c>
      <c r="AK92">
        <v>3</v>
      </c>
    </row>
    <row r="93" spans="1:37" customFormat="1" ht="14">
      <c r="A93" s="36" t="s">
        <v>156</v>
      </c>
      <c r="B93" s="34" t="s">
        <v>102</v>
      </c>
      <c r="C93" s="38" t="s">
        <v>8</v>
      </c>
      <c r="D93" s="35">
        <v>4.5600000000000003E-4</v>
      </c>
      <c r="E93" s="37">
        <v>9339.7530999999999</v>
      </c>
      <c r="F93" s="69">
        <f t="shared" si="2"/>
        <v>4.2589274136000004</v>
      </c>
      <c r="AK93">
        <v>3</v>
      </c>
    </row>
    <row r="94" spans="1:37" customFormat="1" ht="14">
      <c r="A94" s="36" t="s">
        <v>157</v>
      </c>
      <c r="B94" s="34" t="s">
        <v>97</v>
      </c>
      <c r="C94" s="38" t="s">
        <v>8</v>
      </c>
      <c r="D94" s="35">
        <v>3.3199999999999999E-4</v>
      </c>
      <c r="E94" s="37">
        <v>8174.6565000000001</v>
      </c>
      <c r="F94" s="69">
        <f t="shared" si="2"/>
        <v>2.7139859579999999</v>
      </c>
      <c r="AK94">
        <v>3</v>
      </c>
    </row>
    <row r="95" spans="1:37" customFormat="1" ht="14">
      <c r="A95" s="36" t="s">
        <v>158</v>
      </c>
      <c r="B95" s="34" t="s">
        <v>94</v>
      </c>
      <c r="C95" s="38" t="s">
        <v>10</v>
      </c>
      <c r="D95" s="35">
        <v>8.8236999999999996E-2</v>
      </c>
      <c r="E95" s="37">
        <v>16.602599999999999</v>
      </c>
      <c r="F95" s="69">
        <f t="shared" si="2"/>
        <v>1.4649636161999999</v>
      </c>
      <c r="AK95">
        <v>3</v>
      </c>
    </row>
    <row r="96" spans="1:37" customFormat="1" ht="14">
      <c r="A96" s="36" t="s">
        <v>159</v>
      </c>
      <c r="B96" s="34" t="s">
        <v>112</v>
      </c>
      <c r="C96" s="38" t="s">
        <v>8</v>
      </c>
      <c r="D96" s="35">
        <v>5.0000000000000001E-4</v>
      </c>
      <c r="E96" s="37">
        <v>2020.3900999999998</v>
      </c>
      <c r="F96" s="69">
        <f t="shared" si="2"/>
        <v>1.0101950499999999</v>
      </c>
      <c r="AK96">
        <v>3</v>
      </c>
    </row>
    <row r="97" spans="1:37" customFormat="1" ht="14">
      <c r="A97" s="36" t="s">
        <v>160</v>
      </c>
      <c r="B97" s="34" t="s">
        <v>107</v>
      </c>
      <c r="C97" s="38" t="s">
        <v>8</v>
      </c>
      <c r="D97" s="35">
        <v>6.1200000000000002E-4</v>
      </c>
      <c r="E97" s="37">
        <v>1499.0011999999999</v>
      </c>
      <c r="F97" s="69">
        <f t="shared" si="2"/>
        <v>0.91738873440000002</v>
      </c>
      <c r="AK97">
        <v>3</v>
      </c>
    </row>
    <row r="98" spans="1:37" customFormat="1" ht="14">
      <c r="A98" s="36" t="s">
        <v>161</v>
      </c>
      <c r="B98" s="34" t="s">
        <v>125</v>
      </c>
      <c r="C98" s="38" t="s">
        <v>57</v>
      </c>
      <c r="D98" s="35">
        <v>4.1000000000000002E-2</v>
      </c>
      <c r="E98" s="37">
        <v>22.325600000000001</v>
      </c>
      <c r="F98" s="69">
        <f t="shared" si="2"/>
        <v>0.9153496000000001</v>
      </c>
      <c r="AK98">
        <v>3</v>
      </c>
    </row>
    <row r="99" spans="1:37" customFormat="1" ht="14">
      <c r="A99" s="36" t="s">
        <v>162</v>
      </c>
      <c r="B99" s="34" t="s">
        <v>109</v>
      </c>
      <c r="C99" s="38" t="s">
        <v>8</v>
      </c>
      <c r="D99" s="35">
        <v>3.3000000000000003E-5</v>
      </c>
      <c r="E99" s="37">
        <v>22788.9447</v>
      </c>
      <c r="F99" s="69">
        <f t="shared" si="2"/>
        <v>0.75203517510000006</v>
      </c>
      <c r="AK99">
        <v>3</v>
      </c>
    </row>
    <row r="100" spans="1:37" customFormat="1" ht="16.5" customHeight="1">
      <c r="A100" s="42"/>
      <c r="B100" s="42" t="s">
        <v>42</v>
      </c>
      <c r="C100" s="40"/>
      <c r="D100" s="39"/>
      <c r="E100" s="39"/>
      <c r="F100" s="68"/>
      <c r="AI100" s="33" t="s">
        <v>42</v>
      </c>
    </row>
    <row r="101" spans="1:37" customFormat="1" ht="40">
      <c r="A101" s="36" t="s">
        <v>142</v>
      </c>
      <c r="B101" s="34" t="s">
        <v>58</v>
      </c>
      <c r="C101" s="38" t="s">
        <v>4</v>
      </c>
      <c r="D101" s="35">
        <v>56.95</v>
      </c>
      <c r="E101" s="37">
        <v>94.6006</v>
      </c>
      <c r="F101" s="69">
        <f t="shared" ref="F101:F132" si="3">D101*E101</f>
        <v>5387.5041700000002</v>
      </c>
      <c r="AK101">
        <v>3</v>
      </c>
    </row>
    <row r="102" spans="1:37" customFormat="1" ht="53">
      <c r="A102" s="36" t="s">
        <v>143</v>
      </c>
      <c r="B102" s="34" t="s">
        <v>55</v>
      </c>
      <c r="C102" s="38" t="s">
        <v>4</v>
      </c>
      <c r="D102" s="35">
        <v>13.464</v>
      </c>
      <c r="E102" s="37">
        <v>366.20119999999997</v>
      </c>
      <c r="F102" s="69">
        <f t="shared" si="3"/>
        <v>4930.5329567999997</v>
      </c>
      <c r="AK102">
        <v>3</v>
      </c>
    </row>
    <row r="103" spans="1:37" customFormat="1" ht="53">
      <c r="A103" s="36" t="s">
        <v>145</v>
      </c>
      <c r="B103" s="34" t="s">
        <v>59</v>
      </c>
      <c r="C103" s="38" t="s">
        <v>4</v>
      </c>
      <c r="D103" s="35">
        <v>13.86</v>
      </c>
      <c r="E103" s="37">
        <v>291.64879999999999</v>
      </c>
      <c r="F103" s="69">
        <f t="shared" si="3"/>
        <v>4042.2523679999999</v>
      </c>
      <c r="AK103">
        <v>3</v>
      </c>
    </row>
    <row r="104" spans="1:37" customFormat="1" ht="27">
      <c r="A104" s="36" t="s">
        <v>147</v>
      </c>
      <c r="B104" s="34" t="s">
        <v>68</v>
      </c>
      <c r="C104" s="38" t="s">
        <v>138</v>
      </c>
      <c r="D104" s="35">
        <v>0.25600000000000001</v>
      </c>
      <c r="E104" s="37">
        <v>6606.4011</v>
      </c>
      <c r="F104" s="69">
        <f t="shared" si="3"/>
        <v>1691.2386816000001</v>
      </c>
      <c r="AK104">
        <v>3</v>
      </c>
    </row>
    <row r="105" spans="1:37" customFormat="1" ht="53">
      <c r="A105" s="36" t="s">
        <v>148</v>
      </c>
      <c r="B105" s="34" t="s">
        <v>70</v>
      </c>
      <c r="C105" s="38" t="s">
        <v>4</v>
      </c>
      <c r="D105" s="35">
        <v>2</v>
      </c>
      <c r="E105" s="37">
        <v>724.30759999999998</v>
      </c>
      <c r="F105" s="69">
        <f t="shared" si="3"/>
        <v>1448.6152</v>
      </c>
      <c r="AK105">
        <v>3</v>
      </c>
    </row>
    <row r="106" spans="1:37" customFormat="1" ht="40">
      <c r="A106" s="36" t="s">
        <v>149</v>
      </c>
      <c r="B106" s="34" t="s">
        <v>65</v>
      </c>
      <c r="C106" s="38" t="s">
        <v>8</v>
      </c>
      <c r="D106" s="35">
        <v>0.27560299999999999</v>
      </c>
      <c r="E106" s="37">
        <v>4523.2055</v>
      </c>
      <c r="F106" s="69">
        <f t="shared" si="3"/>
        <v>1246.6090054164999</v>
      </c>
      <c r="AK106">
        <v>3</v>
      </c>
    </row>
    <row r="107" spans="1:37" customFormat="1" ht="14">
      <c r="A107" s="36" t="s">
        <v>150</v>
      </c>
      <c r="B107" s="34" t="s">
        <v>53</v>
      </c>
      <c r="C107" s="38" t="s">
        <v>10</v>
      </c>
      <c r="D107" s="35">
        <v>0.40392</v>
      </c>
      <c r="E107" s="37">
        <v>1763.3389</v>
      </c>
      <c r="F107" s="69">
        <f t="shared" si="3"/>
        <v>712.24784848800005</v>
      </c>
      <c r="AK107">
        <v>3</v>
      </c>
    </row>
    <row r="108" spans="1:37" customFormat="1" ht="14">
      <c r="A108" s="36" t="s">
        <v>151</v>
      </c>
      <c r="B108" s="34" t="s">
        <v>83</v>
      </c>
      <c r="C108" s="38" t="s">
        <v>4</v>
      </c>
      <c r="D108" s="35">
        <v>12.72</v>
      </c>
      <c r="E108" s="37">
        <v>39.671599999999998</v>
      </c>
      <c r="F108" s="69">
        <f t="shared" si="3"/>
        <v>504.62275199999999</v>
      </c>
      <c r="AK108">
        <v>3</v>
      </c>
    </row>
    <row r="109" spans="1:37" customFormat="1" ht="27">
      <c r="A109" s="36" t="s">
        <v>152</v>
      </c>
      <c r="B109" s="34" t="s">
        <v>77</v>
      </c>
      <c r="C109" s="38" t="s">
        <v>14</v>
      </c>
      <c r="D109" s="35">
        <v>52.71</v>
      </c>
      <c r="E109" s="37">
        <v>9.1626999999999992</v>
      </c>
      <c r="F109" s="69">
        <f t="shared" si="3"/>
        <v>482.96591699999999</v>
      </c>
      <c r="AK109">
        <v>3</v>
      </c>
    </row>
    <row r="110" spans="1:37" customFormat="1" ht="40">
      <c r="A110" s="36" t="s">
        <v>153</v>
      </c>
      <c r="B110" s="34" t="s">
        <v>82</v>
      </c>
      <c r="C110" s="38" t="s">
        <v>14</v>
      </c>
      <c r="D110" s="35">
        <v>13.5</v>
      </c>
      <c r="E110" s="37">
        <v>32.467700000000001</v>
      </c>
      <c r="F110" s="69">
        <f t="shared" si="3"/>
        <v>438.31395000000003</v>
      </c>
      <c r="AK110">
        <v>3</v>
      </c>
    </row>
    <row r="111" spans="1:37" customFormat="1" ht="40">
      <c r="A111" s="36" t="s">
        <v>154</v>
      </c>
      <c r="B111" s="34" t="s">
        <v>74</v>
      </c>
      <c r="C111" s="38" t="s">
        <v>8</v>
      </c>
      <c r="D111" s="35">
        <v>3.4811000000000002E-2</v>
      </c>
      <c r="E111" s="37">
        <v>11548.8488</v>
      </c>
      <c r="F111" s="69">
        <f t="shared" si="3"/>
        <v>402.0269755768</v>
      </c>
      <c r="AK111">
        <v>3</v>
      </c>
    </row>
    <row r="112" spans="1:37" customFormat="1" ht="53">
      <c r="A112" s="36" t="s">
        <v>155</v>
      </c>
      <c r="B112" s="34" t="s">
        <v>93</v>
      </c>
      <c r="C112" s="38" t="s">
        <v>57</v>
      </c>
      <c r="D112" s="35">
        <v>1.5449999999999999</v>
      </c>
      <c r="E112" s="37">
        <v>180.06209999999999</v>
      </c>
      <c r="F112" s="69">
        <f t="shared" si="3"/>
        <v>278.19594449999994</v>
      </c>
      <c r="AK112">
        <v>3</v>
      </c>
    </row>
    <row r="113" spans="1:37" customFormat="1" ht="27">
      <c r="A113" s="36" t="s">
        <v>156</v>
      </c>
      <c r="B113" s="34" t="s">
        <v>67</v>
      </c>
      <c r="C113" s="38" t="s">
        <v>14</v>
      </c>
      <c r="D113" s="35">
        <v>11.77</v>
      </c>
      <c r="E113" s="37">
        <v>20.903699999999997</v>
      </c>
      <c r="F113" s="69">
        <f t="shared" si="3"/>
        <v>246.03654899999995</v>
      </c>
      <c r="AK113">
        <v>3</v>
      </c>
    </row>
    <row r="114" spans="1:37" customFormat="1" ht="14">
      <c r="A114" s="36" t="s">
        <v>157</v>
      </c>
      <c r="B114" s="34" t="s">
        <v>90</v>
      </c>
      <c r="C114" s="38" t="s">
        <v>10</v>
      </c>
      <c r="D114" s="35">
        <v>0.15104000000000001</v>
      </c>
      <c r="E114" s="37">
        <v>1540.7731999999999</v>
      </c>
      <c r="F114" s="69">
        <f t="shared" si="3"/>
        <v>232.718384128</v>
      </c>
      <c r="AK114">
        <v>3</v>
      </c>
    </row>
    <row r="115" spans="1:37" customFormat="1" ht="27">
      <c r="A115" s="36" t="s">
        <v>158</v>
      </c>
      <c r="B115" s="34" t="s">
        <v>80</v>
      </c>
      <c r="C115" s="38" t="s">
        <v>4</v>
      </c>
      <c r="D115" s="35">
        <v>17.623100000000001</v>
      </c>
      <c r="E115" s="37">
        <v>11.971099999999998</v>
      </c>
      <c r="F115" s="69">
        <f t="shared" si="3"/>
        <v>210.96789240999999</v>
      </c>
      <c r="AK115">
        <v>3</v>
      </c>
    </row>
    <row r="116" spans="1:37" customFormat="1" ht="14">
      <c r="A116" s="36" t="s">
        <v>159</v>
      </c>
      <c r="B116" s="34" t="s">
        <v>84</v>
      </c>
      <c r="C116" s="38" t="s">
        <v>8</v>
      </c>
      <c r="D116" s="35">
        <v>7.26E-3</v>
      </c>
      <c r="E116" s="37">
        <v>27052.084099999996</v>
      </c>
      <c r="F116" s="69">
        <f t="shared" si="3"/>
        <v>196.39813056599996</v>
      </c>
      <c r="AK116">
        <v>3</v>
      </c>
    </row>
    <row r="117" spans="1:37" customFormat="1" ht="40">
      <c r="A117" s="36" t="s">
        <v>160</v>
      </c>
      <c r="B117" s="34" t="s">
        <v>87</v>
      </c>
      <c r="C117" s="38" t="s">
        <v>14</v>
      </c>
      <c r="D117" s="35">
        <v>5.28</v>
      </c>
      <c r="E117" s="37">
        <v>30.845199999999998</v>
      </c>
      <c r="F117" s="69">
        <f t="shared" si="3"/>
        <v>162.86265599999999</v>
      </c>
      <c r="AK117">
        <v>3</v>
      </c>
    </row>
    <row r="118" spans="1:37" customFormat="1" ht="40">
      <c r="A118" s="36" t="s">
        <v>161</v>
      </c>
      <c r="B118" s="34" t="s">
        <v>92</v>
      </c>
      <c r="C118" s="38" t="s">
        <v>8</v>
      </c>
      <c r="D118" s="35">
        <v>3.0360000000000001E-3</v>
      </c>
      <c r="E118" s="37">
        <v>38019.340399999994</v>
      </c>
      <c r="F118" s="69">
        <f t="shared" si="3"/>
        <v>115.42671745439998</v>
      </c>
      <c r="AK118">
        <v>3</v>
      </c>
    </row>
    <row r="119" spans="1:37" customFormat="1" ht="14">
      <c r="A119" s="36" t="s">
        <v>162</v>
      </c>
      <c r="B119" s="34" t="s">
        <v>78</v>
      </c>
      <c r="C119" s="38" t="s">
        <v>57</v>
      </c>
      <c r="D119" s="35">
        <v>3.8481999999999998</v>
      </c>
      <c r="E119" s="37">
        <v>28.620899999999999</v>
      </c>
      <c r="F119" s="69">
        <f t="shared" si="3"/>
        <v>110.13894737999999</v>
      </c>
      <c r="AK119">
        <v>3</v>
      </c>
    </row>
    <row r="120" spans="1:37" customFormat="1" ht="27">
      <c r="A120" s="36" t="s">
        <v>163</v>
      </c>
      <c r="B120" s="34" t="s">
        <v>95</v>
      </c>
      <c r="C120" s="38" t="s">
        <v>8</v>
      </c>
      <c r="D120" s="35">
        <v>1.32E-3</v>
      </c>
      <c r="E120" s="37">
        <v>62259.342899999996</v>
      </c>
      <c r="F120" s="69">
        <f t="shared" si="3"/>
        <v>82.182332627999997</v>
      </c>
      <c r="AK120">
        <v>3</v>
      </c>
    </row>
    <row r="121" spans="1:37" customFormat="1" ht="14">
      <c r="A121" s="36" t="s">
        <v>164</v>
      </c>
      <c r="B121" s="34" t="s">
        <v>79</v>
      </c>
      <c r="C121" s="38" t="s">
        <v>57</v>
      </c>
      <c r="D121" s="35">
        <v>0.92</v>
      </c>
      <c r="E121" s="37">
        <v>85.178299999999993</v>
      </c>
      <c r="F121" s="69">
        <f t="shared" si="3"/>
        <v>78.364035999999999</v>
      </c>
      <c r="AK121">
        <v>3</v>
      </c>
    </row>
    <row r="122" spans="1:37" customFormat="1" ht="27">
      <c r="A122" s="36" t="s">
        <v>165</v>
      </c>
      <c r="B122" s="34" t="s">
        <v>72</v>
      </c>
      <c r="C122" s="38" t="s">
        <v>23</v>
      </c>
      <c r="D122" s="35">
        <v>1</v>
      </c>
      <c r="E122" s="37">
        <v>77.059899999999999</v>
      </c>
      <c r="F122" s="69">
        <f t="shared" si="3"/>
        <v>77.059899999999999</v>
      </c>
      <c r="AK122">
        <v>3</v>
      </c>
    </row>
    <row r="123" spans="1:37" customFormat="1" ht="14">
      <c r="A123" s="36" t="s">
        <v>166</v>
      </c>
      <c r="B123" s="34" t="s">
        <v>75</v>
      </c>
      <c r="C123" s="38" t="s">
        <v>10</v>
      </c>
      <c r="D123" s="35">
        <v>4.224E-2</v>
      </c>
      <c r="E123" s="37">
        <v>1682.444</v>
      </c>
      <c r="F123" s="69">
        <f t="shared" si="3"/>
        <v>71.066434560000005</v>
      </c>
      <c r="AK123">
        <v>3</v>
      </c>
    </row>
    <row r="124" spans="1:37" customFormat="1" ht="53">
      <c r="A124" s="36" t="s">
        <v>167</v>
      </c>
      <c r="B124" s="34" t="s">
        <v>105</v>
      </c>
      <c r="C124" s="38" t="s">
        <v>8</v>
      </c>
      <c r="D124" s="35">
        <v>6.6200000000000005E-4</v>
      </c>
      <c r="E124" s="37">
        <v>86570.239799999996</v>
      </c>
      <c r="F124" s="69">
        <f t="shared" si="3"/>
        <v>57.309498747600003</v>
      </c>
      <c r="AK124">
        <v>3</v>
      </c>
    </row>
    <row r="125" spans="1:37" customFormat="1" ht="14">
      <c r="A125" s="36" t="s">
        <v>168</v>
      </c>
      <c r="B125" s="34" t="s">
        <v>100</v>
      </c>
      <c r="C125" s="38" t="s">
        <v>8</v>
      </c>
      <c r="D125" s="35">
        <v>1.0560000000000001E-3</v>
      </c>
      <c r="E125" s="37">
        <v>50536.131399999998</v>
      </c>
      <c r="F125" s="69">
        <f t="shared" si="3"/>
        <v>53.3661547584</v>
      </c>
      <c r="AK125">
        <v>3</v>
      </c>
    </row>
    <row r="126" spans="1:37" customFormat="1" ht="40">
      <c r="A126" s="36" t="s">
        <v>169</v>
      </c>
      <c r="B126" s="34" t="s">
        <v>99</v>
      </c>
      <c r="C126" s="38" t="s">
        <v>8</v>
      </c>
      <c r="D126" s="35">
        <v>1.196E-3</v>
      </c>
      <c r="E126" s="37">
        <v>43778.241900000001</v>
      </c>
      <c r="F126" s="69">
        <f t="shared" si="3"/>
        <v>52.358777312400001</v>
      </c>
      <c r="AK126">
        <v>3</v>
      </c>
    </row>
    <row r="127" spans="1:37" customFormat="1" ht="14">
      <c r="A127" s="36" t="s">
        <v>170</v>
      </c>
      <c r="B127" s="34" t="s">
        <v>86</v>
      </c>
      <c r="C127" s="38" t="s">
        <v>57</v>
      </c>
      <c r="D127" s="35">
        <v>1.19625</v>
      </c>
      <c r="E127" s="37">
        <v>38.031399999999991</v>
      </c>
      <c r="F127" s="69">
        <f t="shared" si="3"/>
        <v>45.495062249999989</v>
      </c>
      <c r="AK127">
        <v>3</v>
      </c>
    </row>
    <row r="128" spans="1:37" customFormat="1" ht="40">
      <c r="A128" s="36" t="s">
        <v>171</v>
      </c>
      <c r="B128" s="34" t="s">
        <v>103</v>
      </c>
      <c r="C128" s="38" t="s">
        <v>57</v>
      </c>
      <c r="D128" s="35">
        <v>5.0999999999999996</v>
      </c>
      <c r="E128" s="37">
        <v>8.5137</v>
      </c>
      <c r="F128" s="69">
        <f t="shared" si="3"/>
        <v>43.419869999999996</v>
      </c>
      <c r="AK128">
        <v>3</v>
      </c>
    </row>
    <row r="129" spans="1:37" customFormat="1" ht="27">
      <c r="A129" s="36" t="s">
        <v>172</v>
      </c>
      <c r="B129" s="34" t="s">
        <v>108</v>
      </c>
      <c r="C129" s="38" t="s">
        <v>10</v>
      </c>
      <c r="D129" s="35">
        <v>1.0800000000000001E-2</v>
      </c>
      <c r="E129" s="37">
        <v>3500.5348999999997</v>
      </c>
      <c r="F129" s="69">
        <f t="shared" si="3"/>
        <v>37.80577692</v>
      </c>
      <c r="AK129">
        <v>3</v>
      </c>
    </row>
    <row r="130" spans="1:37" customFormat="1" ht="40">
      <c r="A130" s="36" t="s">
        <v>173</v>
      </c>
      <c r="B130" s="34" t="s">
        <v>114</v>
      </c>
      <c r="C130" s="38" t="s">
        <v>57</v>
      </c>
      <c r="D130" s="35">
        <v>7.14</v>
      </c>
      <c r="E130" s="37">
        <v>5.1270999999999995</v>
      </c>
      <c r="F130" s="69">
        <f t="shared" si="3"/>
        <v>36.607493999999996</v>
      </c>
      <c r="AK130">
        <v>3</v>
      </c>
    </row>
    <row r="131" spans="1:37" customFormat="1" ht="40">
      <c r="A131" s="36" t="s">
        <v>174</v>
      </c>
      <c r="B131" s="34" t="s">
        <v>73</v>
      </c>
      <c r="C131" s="38" t="s">
        <v>57</v>
      </c>
      <c r="D131" s="35">
        <v>0.6</v>
      </c>
      <c r="E131" s="37">
        <v>54.433399999999999</v>
      </c>
      <c r="F131" s="69">
        <f t="shared" si="3"/>
        <v>32.660039999999995</v>
      </c>
      <c r="AK131">
        <v>3</v>
      </c>
    </row>
    <row r="132" spans="1:37" customFormat="1" ht="14">
      <c r="A132" s="36" t="s">
        <v>175</v>
      </c>
      <c r="B132" s="34" t="s">
        <v>88</v>
      </c>
      <c r="C132" s="38" t="s">
        <v>10</v>
      </c>
      <c r="D132" s="35">
        <v>1.84E-2</v>
      </c>
      <c r="E132" s="37">
        <v>1732.7828</v>
      </c>
      <c r="F132" s="69">
        <f t="shared" si="3"/>
        <v>31.883203519999999</v>
      </c>
      <c r="AK132">
        <v>3</v>
      </c>
    </row>
    <row r="133" spans="1:37" customFormat="1" ht="14">
      <c r="A133" s="36" t="s">
        <v>176</v>
      </c>
      <c r="B133" s="34" t="s">
        <v>102</v>
      </c>
      <c r="C133" s="38" t="s">
        <v>8</v>
      </c>
      <c r="D133" s="35">
        <v>3.1679999999999998E-3</v>
      </c>
      <c r="E133" s="37">
        <v>9339.7530999999999</v>
      </c>
      <c r="F133" s="69">
        <f t="shared" ref="F133:F164" si="4">D133*E133</f>
        <v>29.5883378208</v>
      </c>
      <c r="AK133">
        <v>3</v>
      </c>
    </row>
    <row r="134" spans="1:37" customFormat="1" ht="27">
      <c r="A134" s="36" t="s">
        <v>177</v>
      </c>
      <c r="B134" s="34" t="s">
        <v>116</v>
      </c>
      <c r="C134" s="38" t="s">
        <v>8</v>
      </c>
      <c r="D134" s="35">
        <v>1.3680000000000001E-3</v>
      </c>
      <c r="E134" s="37">
        <v>21119.722599999997</v>
      </c>
      <c r="F134" s="69">
        <f t="shared" si="4"/>
        <v>28.891780516799997</v>
      </c>
      <c r="AK134">
        <v>3</v>
      </c>
    </row>
    <row r="135" spans="1:37" customFormat="1" ht="14">
      <c r="A135" s="36" t="s">
        <v>178</v>
      </c>
      <c r="B135" s="34" t="s">
        <v>117</v>
      </c>
      <c r="C135" s="38" t="s">
        <v>10</v>
      </c>
      <c r="D135" s="35">
        <v>1.7999999999999999E-2</v>
      </c>
      <c r="E135" s="37">
        <v>1411.6929999999998</v>
      </c>
      <c r="F135" s="69">
        <f t="shared" si="4"/>
        <v>25.410473999999994</v>
      </c>
      <c r="AK135">
        <v>3</v>
      </c>
    </row>
    <row r="136" spans="1:37" customFormat="1" ht="27">
      <c r="A136" s="36" t="s">
        <v>179</v>
      </c>
      <c r="B136" s="34" t="s">
        <v>115</v>
      </c>
      <c r="C136" s="38" t="s">
        <v>8</v>
      </c>
      <c r="D136" s="35">
        <v>4.3199999999999998E-4</v>
      </c>
      <c r="E136" s="37">
        <v>50270.436699999998</v>
      </c>
      <c r="F136" s="69">
        <f t="shared" si="4"/>
        <v>21.716828654399997</v>
      </c>
      <c r="AK136">
        <v>3</v>
      </c>
    </row>
    <row r="137" spans="1:37" customFormat="1" ht="53">
      <c r="A137" s="36" t="s">
        <v>180</v>
      </c>
      <c r="B137" s="34" t="s">
        <v>118</v>
      </c>
      <c r="C137" s="38" t="s">
        <v>8</v>
      </c>
      <c r="D137" s="35">
        <v>6.0400000000000004E-4</v>
      </c>
      <c r="E137" s="37">
        <v>33307.8128</v>
      </c>
      <c r="F137" s="69">
        <f t="shared" si="4"/>
        <v>20.117918931200002</v>
      </c>
      <c r="AK137">
        <v>3</v>
      </c>
    </row>
    <row r="138" spans="1:37" customFormat="1" ht="27">
      <c r="A138" s="36" t="s">
        <v>181</v>
      </c>
      <c r="B138" s="34" t="s">
        <v>113</v>
      </c>
      <c r="C138" s="38" t="s">
        <v>14</v>
      </c>
      <c r="D138" s="35">
        <v>4.92</v>
      </c>
      <c r="E138" s="37">
        <v>3.6579999999999999</v>
      </c>
      <c r="F138" s="69">
        <f t="shared" si="4"/>
        <v>17.99736</v>
      </c>
      <c r="AK138">
        <v>3</v>
      </c>
    </row>
    <row r="139" spans="1:37" customFormat="1" ht="14">
      <c r="A139" s="36" t="s">
        <v>182</v>
      </c>
      <c r="B139" s="34" t="s">
        <v>120</v>
      </c>
      <c r="C139" s="38" t="s">
        <v>8</v>
      </c>
      <c r="D139" s="35">
        <v>2.9399999999999999E-4</v>
      </c>
      <c r="E139" s="37">
        <v>59490.997999999992</v>
      </c>
      <c r="F139" s="69">
        <f t="shared" si="4"/>
        <v>17.490353411999997</v>
      </c>
      <c r="AK139">
        <v>3</v>
      </c>
    </row>
    <row r="140" spans="1:37" customFormat="1" ht="40">
      <c r="A140" s="36" t="s">
        <v>183</v>
      </c>
      <c r="B140" s="34" t="s">
        <v>124</v>
      </c>
      <c r="C140" s="38" t="s">
        <v>14</v>
      </c>
      <c r="D140" s="35">
        <v>6.96</v>
      </c>
      <c r="E140" s="37">
        <v>2.4485000000000001</v>
      </c>
      <c r="F140" s="69">
        <f t="shared" si="4"/>
        <v>17.04156</v>
      </c>
      <c r="AK140">
        <v>3</v>
      </c>
    </row>
    <row r="141" spans="1:37" customFormat="1" ht="14">
      <c r="A141" s="36" t="s">
        <v>184</v>
      </c>
      <c r="B141" s="34" t="s">
        <v>121</v>
      </c>
      <c r="C141" s="38" t="s">
        <v>8</v>
      </c>
      <c r="D141" s="35">
        <v>1.2390000000000001E-3</v>
      </c>
      <c r="E141" s="37">
        <v>12769.4054</v>
      </c>
      <c r="F141" s="69">
        <f t="shared" si="4"/>
        <v>15.8212932906</v>
      </c>
      <c r="AK141">
        <v>3</v>
      </c>
    </row>
    <row r="142" spans="1:37" customFormat="1" ht="27">
      <c r="A142" s="36" t="s">
        <v>185</v>
      </c>
      <c r="B142" s="34" t="s">
        <v>81</v>
      </c>
      <c r="C142" s="38" t="s">
        <v>8</v>
      </c>
      <c r="D142" s="35">
        <v>4.9899999999999999E-4</v>
      </c>
      <c r="E142" s="37">
        <v>30605.294199999997</v>
      </c>
      <c r="F142" s="69">
        <f t="shared" si="4"/>
        <v>15.272041805799997</v>
      </c>
      <c r="AK142">
        <v>3</v>
      </c>
    </row>
    <row r="143" spans="1:37" customFormat="1" ht="27">
      <c r="A143" s="36" t="s">
        <v>186</v>
      </c>
      <c r="B143" s="34" t="s">
        <v>127</v>
      </c>
      <c r="C143" s="38" t="s">
        <v>23</v>
      </c>
      <c r="D143" s="35">
        <v>0.42</v>
      </c>
      <c r="E143" s="37">
        <v>31.264099999999999</v>
      </c>
      <c r="F143" s="69">
        <f t="shared" si="4"/>
        <v>13.130922</v>
      </c>
      <c r="AK143">
        <v>3</v>
      </c>
    </row>
    <row r="144" spans="1:37" customFormat="1" ht="53">
      <c r="A144" s="36" t="s">
        <v>187</v>
      </c>
      <c r="B144" s="34" t="s">
        <v>122</v>
      </c>
      <c r="C144" s="38" t="s">
        <v>57</v>
      </c>
      <c r="D144" s="35">
        <v>0.54</v>
      </c>
      <c r="E144" s="37">
        <v>24.142800000000001</v>
      </c>
      <c r="F144" s="69">
        <f t="shared" si="4"/>
        <v>13.037112000000002</v>
      </c>
      <c r="AK144">
        <v>3</v>
      </c>
    </row>
    <row r="145" spans="1:37" customFormat="1" ht="27">
      <c r="A145" s="36" t="s">
        <v>188</v>
      </c>
      <c r="B145" s="34" t="s">
        <v>129</v>
      </c>
      <c r="C145" s="38" t="s">
        <v>76</v>
      </c>
      <c r="D145" s="35">
        <v>1.113</v>
      </c>
      <c r="E145" s="37">
        <v>10.454799999999999</v>
      </c>
      <c r="F145" s="69">
        <f t="shared" si="4"/>
        <v>11.636192399999999</v>
      </c>
      <c r="AK145">
        <v>3</v>
      </c>
    </row>
    <row r="146" spans="1:37" customFormat="1" ht="27">
      <c r="A146" s="36" t="s">
        <v>189</v>
      </c>
      <c r="B146" s="34" t="s">
        <v>123</v>
      </c>
      <c r="C146" s="38" t="s">
        <v>14</v>
      </c>
      <c r="D146" s="35">
        <v>7.2</v>
      </c>
      <c r="E146" s="37">
        <v>1.5398999999999998</v>
      </c>
      <c r="F146" s="69">
        <f t="shared" si="4"/>
        <v>11.08728</v>
      </c>
      <c r="AK146">
        <v>3</v>
      </c>
    </row>
    <row r="147" spans="1:37" customFormat="1" ht="14">
      <c r="A147" s="36" t="s">
        <v>190</v>
      </c>
      <c r="B147" s="34" t="s">
        <v>94</v>
      </c>
      <c r="C147" s="38" t="s">
        <v>10</v>
      </c>
      <c r="D147" s="35">
        <v>0.52846400000000004</v>
      </c>
      <c r="E147" s="37">
        <v>16.602599999999999</v>
      </c>
      <c r="F147" s="69">
        <f t="shared" si="4"/>
        <v>8.7738764063999994</v>
      </c>
      <c r="AK147">
        <v>3</v>
      </c>
    </row>
    <row r="148" spans="1:37" customFormat="1" ht="14">
      <c r="A148" s="36" t="s">
        <v>191</v>
      </c>
      <c r="B148" s="34" t="s">
        <v>104</v>
      </c>
      <c r="C148" s="38" t="s">
        <v>8</v>
      </c>
      <c r="D148" s="35">
        <v>7.5299999999999998E-4</v>
      </c>
      <c r="E148" s="37">
        <v>11492.326799999999</v>
      </c>
      <c r="F148" s="69">
        <f t="shared" si="4"/>
        <v>8.6537220803999997</v>
      </c>
      <c r="AK148">
        <v>3</v>
      </c>
    </row>
    <row r="149" spans="1:37" customFormat="1" ht="27">
      <c r="A149" s="36" t="s">
        <v>192</v>
      </c>
      <c r="B149" s="34" t="s">
        <v>106</v>
      </c>
      <c r="C149" s="38" t="s">
        <v>10</v>
      </c>
      <c r="D149" s="35">
        <v>2.552E-3</v>
      </c>
      <c r="E149" s="37">
        <v>2902.1097</v>
      </c>
      <c r="F149" s="69">
        <f t="shared" si="4"/>
        <v>7.4061839544000003</v>
      </c>
      <c r="AK149">
        <v>3</v>
      </c>
    </row>
    <row r="150" spans="1:37" customFormat="1" ht="14">
      <c r="A150" s="36" t="s">
        <v>193</v>
      </c>
      <c r="B150" s="34" t="s">
        <v>125</v>
      </c>
      <c r="C150" s="38" t="s">
        <v>57</v>
      </c>
      <c r="D150" s="35">
        <v>0.28475</v>
      </c>
      <c r="E150" s="37">
        <v>22.325600000000001</v>
      </c>
      <c r="F150" s="69">
        <f t="shared" si="4"/>
        <v>6.3572146000000007</v>
      </c>
      <c r="AK150">
        <v>3</v>
      </c>
    </row>
    <row r="151" spans="1:37" customFormat="1" ht="14">
      <c r="A151" s="36" t="s">
        <v>194</v>
      </c>
      <c r="B151" s="34" t="s">
        <v>110</v>
      </c>
      <c r="C151" s="38" t="s">
        <v>10</v>
      </c>
      <c r="D151" s="35">
        <v>3.3500000000000001E-3</v>
      </c>
      <c r="E151" s="37">
        <v>1693.0817</v>
      </c>
      <c r="F151" s="69">
        <f t="shared" si="4"/>
        <v>5.6718236949999996</v>
      </c>
      <c r="AK151">
        <v>3</v>
      </c>
    </row>
    <row r="152" spans="1:37" customFormat="1" ht="40">
      <c r="A152" s="36" t="s">
        <v>195</v>
      </c>
      <c r="B152" s="34" t="s">
        <v>130</v>
      </c>
      <c r="C152" s="38" t="s">
        <v>57</v>
      </c>
      <c r="D152" s="35">
        <v>0.06</v>
      </c>
      <c r="E152" s="37">
        <v>92.146199999999993</v>
      </c>
      <c r="F152" s="69">
        <f t="shared" si="4"/>
        <v>5.5287719999999991</v>
      </c>
      <c r="AK152">
        <v>3</v>
      </c>
    </row>
    <row r="153" spans="1:37" customFormat="1" ht="14">
      <c r="A153" s="36" t="s">
        <v>196</v>
      </c>
      <c r="B153" s="34" t="s">
        <v>131</v>
      </c>
      <c r="C153" s="38" t="s">
        <v>8</v>
      </c>
      <c r="D153" s="35">
        <v>6.9999999999999994E-5</v>
      </c>
      <c r="E153" s="37">
        <v>74803.881599999993</v>
      </c>
      <c r="F153" s="69">
        <f t="shared" si="4"/>
        <v>5.2362717119999989</v>
      </c>
      <c r="AK153">
        <v>3</v>
      </c>
    </row>
    <row r="154" spans="1:37" customFormat="1" ht="27">
      <c r="A154" s="36" t="s">
        <v>197</v>
      </c>
      <c r="B154" s="34" t="s">
        <v>126</v>
      </c>
      <c r="C154" s="38" t="s">
        <v>76</v>
      </c>
      <c r="D154" s="35">
        <v>0.441</v>
      </c>
      <c r="E154" s="37">
        <v>8.9443999999999999</v>
      </c>
      <c r="F154" s="69">
        <f t="shared" si="4"/>
        <v>3.9444803999999998</v>
      </c>
      <c r="AK154">
        <v>3</v>
      </c>
    </row>
    <row r="155" spans="1:37" customFormat="1" ht="14">
      <c r="A155" s="36" t="s">
        <v>198</v>
      </c>
      <c r="B155" s="34" t="s">
        <v>119</v>
      </c>
      <c r="C155" s="38" t="s">
        <v>8</v>
      </c>
      <c r="D155" s="35">
        <v>1.85E-4</v>
      </c>
      <c r="E155" s="37">
        <v>20700.291599999997</v>
      </c>
      <c r="F155" s="69">
        <f t="shared" si="4"/>
        <v>3.8295539459999994</v>
      </c>
      <c r="AK155">
        <v>3</v>
      </c>
    </row>
    <row r="156" spans="1:37" customFormat="1" ht="14">
      <c r="A156" s="36" t="s">
        <v>199</v>
      </c>
      <c r="B156" s="34" t="s">
        <v>112</v>
      </c>
      <c r="C156" s="38" t="s">
        <v>8</v>
      </c>
      <c r="D156" s="35">
        <v>1.838E-3</v>
      </c>
      <c r="E156" s="37">
        <v>2020.3900999999998</v>
      </c>
      <c r="F156" s="69">
        <f t="shared" si="4"/>
        <v>3.7134770037999996</v>
      </c>
      <c r="AK156">
        <v>3</v>
      </c>
    </row>
    <row r="157" spans="1:37" customFormat="1" ht="27">
      <c r="A157" s="36" t="s">
        <v>200</v>
      </c>
      <c r="B157" s="34" t="s">
        <v>133</v>
      </c>
      <c r="C157" s="38" t="s">
        <v>76</v>
      </c>
      <c r="D157" s="35">
        <v>9.1800000000000007E-2</v>
      </c>
      <c r="E157" s="37">
        <v>36.703899999999997</v>
      </c>
      <c r="F157" s="69">
        <f t="shared" si="4"/>
        <v>3.3694180199999999</v>
      </c>
      <c r="AK157">
        <v>3</v>
      </c>
    </row>
    <row r="158" spans="1:37" customFormat="1" ht="40">
      <c r="A158" s="36" t="s">
        <v>209</v>
      </c>
      <c r="B158" s="34" t="s">
        <v>101</v>
      </c>
      <c r="C158" s="38" t="s">
        <v>8</v>
      </c>
      <c r="D158" s="35">
        <v>9.0000000000000006E-5</v>
      </c>
      <c r="E158" s="37">
        <v>35534.814999999995</v>
      </c>
      <c r="F158" s="69">
        <f t="shared" si="4"/>
        <v>3.1981333499999995</v>
      </c>
      <c r="AK158">
        <v>3</v>
      </c>
    </row>
    <row r="159" spans="1:37" customFormat="1" ht="14">
      <c r="A159" s="36" t="s">
        <v>201</v>
      </c>
      <c r="B159" s="34" t="s">
        <v>111</v>
      </c>
      <c r="C159" s="38" t="s">
        <v>57</v>
      </c>
      <c r="D159" s="35">
        <v>7.0285E-2</v>
      </c>
      <c r="E159" s="37">
        <v>33.234699999999997</v>
      </c>
      <c r="F159" s="69">
        <f t="shared" si="4"/>
        <v>2.3359008895</v>
      </c>
      <c r="AK159">
        <v>3</v>
      </c>
    </row>
    <row r="160" spans="1:37" customFormat="1" ht="14">
      <c r="A160" s="36" t="s">
        <v>202</v>
      </c>
      <c r="B160" s="34" t="s">
        <v>128</v>
      </c>
      <c r="C160" s="38" t="s">
        <v>8</v>
      </c>
      <c r="D160" s="35">
        <v>6.7000000000000002E-5</v>
      </c>
      <c r="E160" s="37">
        <v>26530.895799999998</v>
      </c>
      <c r="F160" s="69">
        <f t="shared" si="4"/>
        <v>1.7775700185999999</v>
      </c>
      <c r="AK160">
        <v>3</v>
      </c>
    </row>
    <row r="161" spans="1:37" customFormat="1" ht="14">
      <c r="A161" s="36" t="s">
        <v>203</v>
      </c>
      <c r="B161" s="34" t="s">
        <v>136</v>
      </c>
      <c r="C161" s="38" t="s">
        <v>8</v>
      </c>
      <c r="D161" s="35">
        <v>3.0000000000000001E-5</v>
      </c>
      <c r="E161" s="37">
        <v>40120.637199999997</v>
      </c>
      <c r="F161" s="69">
        <f t="shared" si="4"/>
        <v>1.203619116</v>
      </c>
      <c r="AK161">
        <v>3</v>
      </c>
    </row>
    <row r="162" spans="1:37" customFormat="1" ht="14">
      <c r="A162" s="36" t="s">
        <v>204</v>
      </c>
      <c r="B162" s="34" t="s">
        <v>208</v>
      </c>
      <c r="C162" s="38" t="s">
        <v>23</v>
      </c>
      <c r="D162" s="35">
        <v>0.04</v>
      </c>
      <c r="E162" s="37">
        <v>20.3491</v>
      </c>
      <c r="F162" s="69">
        <f t="shared" si="4"/>
        <v>0.81396400000000002</v>
      </c>
      <c r="AK162">
        <v>3</v>
      </c>
    </row>
    <row r="163" spans="1:37" customFormat="1" ht="14">
      <c r="A163" s="36" t="s">
        <v>205</v>
      </c>
      <c r="B163" s="34" t="s">
        <v>97</v>
      </c>
      <c r="C163" s="38" t="s">
        <v>8</v>
      </c>
      <c r="D163" s="35">
        <v>5.3000000000000001E-5</v>
      </c>
      <c r="E163" s="37">
        <v>8174.6565000000001</v>
      </c>
      <c r="F163" s="69">
        <f t="shared" si="4"/>
        <v>0.43325679449999999</v>
      </c>
      <c r="AK163">
        <v>3</v>
      </c>
    </row>
    <row r="164" spans="1:37" customFormat="1" ht="27">
      <c r="A164" s="36" t="s">
        <v>206</v>
      </c>
      <c r="B164" s="34" t="s">
        <v>137</v>
      </c>
      <c r="C164" s="38" t="s">
        <v>8</v>
      </c>
      <c r="D164" s="35">
        <v>1.0000000000000001E-5</v>
      </c>
      <c r="E164" s="37">
        <v>36599.3992</v>
      </c>
      <c r="F164" s="69">
        <f t="shared" si="4"/>
        <v>0.36599399200000005</v>
      </c>
      <c r="AK164">
        <v>3</v>
      </c>
    </row>
    <row r="165" spans="1:37" customFormat="1" ht="14">
      <c r="A165" s="36" t="s">
        <v>207</v>
      </c>
      <c r="B165" s="34" t="s">
        <v>134</v>
      </c>
      <c r="C165" s="38" t="s">
        <v>8</v>
      </c>
      <c r="D165" s="35">
        <v>1.5999999999999999E-5</v>
      </c>
      <c r="E165" s="37">
        <v>12014.299800000001</v>
      </c>
      <c r="F165" s="69">
        <f t="shared" ref="F165" si="5">D165*E165</f>
        <v>0.19222879679999999</v>
      </c>
      <c r="AK165">
        <v>3</v>
      </c>
    </row>
    <row r="166" spans="1:37" s="41" customFormat="1" ht="16.5" customHeight="1">
      <c r="A166" s="42"/>
      <c r="B166" s="73" t="s">
        <v>43</v>
      </c>
      <c r="C166" s="40"/>
      <c r="D166" s="39"/>
      <c r="E166" s="39"/>
      <c r="F166" s="68"/>
      <c r="AI166" s="43" t="s">
        <v>43</v>
      </c>
    </row>
    <row r="167" spans="1:37" customFormat="1" ht="53">
      <c r="A167" s="36" t="s">
        <v>142</v>
      </c>
      <c r="B167" s="34" t="s">
        <v>51</v>
      </c>
      <c r="C167" s="38" t="s">
        <v>4</v>
      </c>
      <c r="D167" s="35">
        <v>15.728999999999999</v>
      </c>
      <c r="E167" s="37">
        <v>215</v>
      </c>
      <c r="F167" s="69">
        <f t="shared" ref="F167:F198" si="6">D167*E167</f>
        <v>3381.7349999999997</v>
      </c>
      <c r="AK167">
        <v>3</v>
      </c>
    </row>
    <row r="168" spans="1:37" customFormat="1" ht="27">
      <c r="A168" s="36" t="s">
        <v>143</v>
      </c>
      <c r="B168" s="34" t="s">
        <v>54</v>
      </c>
      <c r="C168" s="38" t="s">
        <v>4</v>
      </c>
      <c r="D168" s="35">
        <v>43.814399999999999</v>
      </c>
      <c r="E168" s="37">
        <v>37.594799999999999</v>
      </c>
      <c r="F168" s="69">
        <f t="shared" si="6"/>
        <v>1647.19360512</v>
      </c>
      <c r="AK168">
        <v>3</v>
      </c>
    </row>
    <row r="169" spans="1:37" customFormat="1" ht="27">
      <c r="A169" s="36" t="s">
        <v>144</v>
      </c>
      <c r="B169" s="34" t="s">
        <v>52</v>
      </c>
      <c r="C169" s="38" t="s">
        <v>8</v>
      </c>
      <c r="D169" s="35">
        <v>0.123774</v>
      </c>
      <c r="E169" s="37">
        <v>10536.514999999999</v>
      </c>
      <c r="F169" s="69">
        <f t="shared" si="6"/>
        <v>1304.1466076099998</v>
      </c>
      <c r="AK169">
        <v>3</v>
      </c>
    </row>
    <row r="170" spans="1:37" customFormat="1" ht="14">
      <c r="A170" s="36" t="s">
        <v>145</v>
      </c>
      <c r="B170" s="34" t="s">
        <v>60</v>
      </c>
      <c r="C170" s="38" t="s">
        <v>8</v>
      </c>
      <c r="D170" s="35">
        <v>7.8239999999999994E-3</v>
      </c>
      <c r="E170" s="37">
        <v>85017.300799999997</v>
      </c>
      <c r="F170" s="69">
        <f t="shared" si="6"/>
        <v>665.17536145919996</v>
      </c>
      <c r="AK170">
        <v>3</v>
      </c>
    </row>
    <row r="171" spans="1:37" customFormat="1" ht="14">
      <c r="A171" s="36" t="s">
        <v>146</v>
      </c>
      <c r="B171" s="34" t="s">
        <v>53</v>
      </c>
      <c r="C171" s="38" t="s">
        <v>10</v>
      </c>
      <c r="D171" s="35">
        <v>0.37485000000000002</v>
      </c>
      <c r="E171" s="37">
        <v>1763.3389</v>
      </c>
      <c r="F171" s="69">
        <f t="shared" si="6"/>
        <v>660.98758666499998</v>
      </c>
      <c r="AK171">
        <v>3</v>
      </c>
    </row>
    <row r="172" spans="1:37" customFormat="1" ht="27">
      <c r="A172" s="36" t="s">
        <v>147</v>
      </c>
      <c r="B172" s="34" t="s">
        <v>56</v>
      </c>
      <c r="C172" s="38" t="s">
        <v>57</v>
      </c>
      <c r="D172" s="35">
        <v>2.94</v>
      </c>
      <c r="E172" s="37">
        <v>216.95480000000001</v>
      </c>
      <c r="F172" s="69">
        <f t="shared" si="6"/>
        <v>637.84711200000004</v>
      </c>
      <c r="AK172">
        <v>3</v>
      </c>
    </row>
    <row r="173" spans="1:37" customFormat="1" ht="40">
      <c r="A173" s="36" t="s">
        <v>148</v>
      </c>
      <c r="B173" s="34" t="s">
        <v>62</v>
      </c>
      <c r="C173" s="38" t="s">
        <v>57</v>
      </c>
      <c r="D173" s="35">
        <v>46.944000000000003</v>
      </c>
      <c r="E173" s="37">
        <v>12.620099999999999</v>
      </c>
      <c r="F173" s="69">
        <f t="shared" si="6"/>
        <v>592.43797440000003</v>
      </c>
      <c r="AK173">
        <v>3</v>
      </c>
    </row>
    <row r="174" spans="1:37" customFormat="1" ht="14">
      <c r="A174" s="36" t="s">
        <v>149</v>
      </c>
      <c r="B174" s="34" t="s">
        <v>64</v>
      </c>
      <c r="C174" s="38" t="s">
        <v>8</v>
      </c>
      <c r="D174" s="35">
        <v>1.2127000000000001E-2</v>
      </c>
      <c r="E174" s="37">
        <v>32636.994599999998</v>
      </c>
      <c r="F174" s="69">
        <f t="shared" si="6"/>
        <v>395.78883351420001</v>
      </c>
      <c r="AK174">
        <v>3</v>
      </c>
    </row>
    <row r="175" spans="1:37" customFormat="1" ht="40">
      <c r="A175" s="36" t="s">
        <v>150</v>
      </c>
      <c r="B175" s="34" t="s">
        <v>63</v>
      </c>
      <c r="C175" s="38" t="s">
        <v>57</v>
      </c>
      <c r="D175" s="35">
        <v>5.2993499999999996</v>
      </c>
      <c r="E175" s="37">
        <v>67.271799999999999</v>
      </c>
      <c r="F175" s="69">
        <f t="shared" si="6"/>
        <v>356.49681332999995</v>
      </c>
      <c r="AK175">
        <v>3</v>
      </c>
    </row>
    <row r="176" spans="1:37" customFormat="1" ht="27">
      <c r="A176" s="36" t="s">
        <v>151</v>
      </c>
      <c r="B176" s="34" t="s">
        <v>67</v>
      </c>
      <c r="C176" s="38" t="s">
        <v>14</v>
      </c>
      <c r="D176" s="35">
        <v>16.61</v>
      </c>
      <c r="E176" s="37">
        <v>20.903699999999997</v>
      </c>
      <c r="F176" s="69">
        <f t="shared" si="6"/>
        <v>347.21045699999996</v>
      </c>
      <c r="AK176">
        <v>3</v>
      </c>
    </row>
    <row r="177" spans="1:37" customFormat="1" ht="27">
      <c r="A177" s="36" t="s">
        <v>152</v>
      </c>
      <c r="B177" s="34" t="s">
        <v>81</v>
      </c>
      <c r="C177" s="38" t="s">
        <v>8</v>
      </c>
      <c r="D177" s="35">
        <v>8.4239999999999992E-3</v>
      </c>
      <c r="E177" s="37">
        <v>30605.294199999997</v>
      </c>
      <c r="F177" s="69">
        <f t="shared" si="6"/>
        <v>257.81899834079996</v>
      </c>
      <c r="AK177">
        <v>3</v>
      </c>
    </row>
    <row r="178" spans="1:37" customFormat="1" ht="27">
      <c r="A178" s="36" t="s">
        <v>153</v>
      </c>
      <c r="B178" s="34" t="s">
        <v>66</v>
      </c>
      <c r="C178" s="38" t="s">
        <v>14</v>
      </c>
      <c r="D178" s="35">
        <v>12.221</v>
      </c>
      <c r="E178" s="37">
        <v>20.673599999999997</v>
      </c>
      <c r="F178" s="69">
        <f t="shared" si="6"/>
        <v>252.65206559999996</v>
      </c>
      <c r="AK178">
        <v>3</v>
      </c>
    </row>
    <row r="179" spans="1:37" customFormat="1" ht="27">
      <c r="A179" s="36" t="s">
        <v>154</v>
      </c>
      <c r="B179" s="34" t="s">
        <v>69</v>
      </c>
      <c r="C179" s="38" t="s">
        <v>14</v>
      </c>
      <c r="D179" s="35">
        <v>8.82</v>
      </c>
      <c r="E179" s="37">
        <v>17.517099999999999</v>
      </c>
      <c r="F179" s="69">
        <f t="shared" si="6"/>
        <v>154.500822</v>
      </c>
      <c r="AK179">
        <v>3</v>
      </c>
    </row>
    <row r="180" spans="1:37" customFormat="1" ht="27">
      <c r="A180" s="36" t="s">
        <v>155</v>
      </c>
      <c r="B180" s="34" t="s">
        <v>72</v>
      </c>
      <c r="C180" s="38" t="s">
        <v>23</v>
      </c>
      <c r="D180" s="35">
        <v>2</v>
      </c>
      <c r="E180" s="37">
        <v>77.059899999999999</v>
      </c>
      <c r="F180" s="69">
        <f t="shared" si="6"/>
        <v>154.1198</v>
      </c>
      <c r="AK180">
        <v>3</v>
      </c>
    </row>
    <row r="181" spans="1:37" customFormat="1" ht="14">
      <c r="A181" s="36" t="s">
        <v>156</v>
      </c>
      <c r="B181" s="34" t="s">
        <v>78</v>
      </c>
      <c r="C181" s="38" t="s">
        <v>57</v>
      </c>
      <c r="D181" s="35">
        <v>5.3784000000000001</v>
      </c>
      <c r="E181" s="37">
        <v>28.620899999999999</v>
      </c>
      <c r="F181" s="69">
        <f t="shared" si="6"/>
        <v>153.93464856</v>
      </c>
      <c r="AK181">
        <v>3</v>
      </c>
    </row>
    <row r="182" spans="1:37" customFormat="1" ht="14">
      <c r="A182" s="36" t="s">
        <v>157</v>
      </c>
      <c r="B182" s="34" t="s">
        <v>75</v>
      </c>
      <c r="C182" s="38" t="s">
        <v>10</v>
      </c>
      <c r="D182" s="35">
        <v>6.6000000000000003E-2</v>
      </c>
      <c r="E182" s="37">
        <v>1682.444</v>
      </c>
      <c r="F182" s="69">
        <f t="shared" si="6"/>
        <v>111.041304</v>
      </c>
      <c r="AK182">
        <v>3</v>
      </c>
    </row>
    <row r="183" spans="1:37" customFormat="1" ht="40">
      <c r="A183" s="36" t="s">
        <v>158</v>
      </c>
      <c r="B183" s="34" t="s">
        <v>73</v>
      </c>
      <c r="C183" s="38" t="s">
        <v>57</v>
      </c>
      <c r="D183" s="35">
        <v>1.5141</v>
      </c>
      <c r="E183" s="37">
        <v>54.433399999999999</v>
      </c>
      <c r="F183" s="69">
        <f t="shared" si="6"/>
        <v>82.417610940000003</v>
      </c>
      <c r="AK183">
        <v>3</v>
      </c>
    </row>
    <row r="184" spans="1:37" customFormat="1" ht="14">
      <c r="A184" s="36" t="s">
        <v>159</v>
      </c>
      <c r="B184" s="34" t="s">
        <v>86</v>
      </c>
      <c r="C184" s="38" t="s">
        <v>57</v>
      </c>
      <c r="D184" s="35">
        <v>1.8674999999999999</v>
      </c>
      <c r="E184" s="37">
        <v>38.031399999999991</v>
      </c>
      <c r="F184" s="69">
        <f t="shared" si="6"/>
        <v>71.023639499999987</v>
      </c>
      <c r="AK184">
        <v>3</v>
      </c>
    </row>
    <row r="185" spans="1:37" customFormat="1" ht="27">
      <c r="A185" s="36" t="s">
        <v>160</v>
      </c>
      <c r="B185" s="34" t="s">
        <v>80</v>
      </c>
      <c r="C185" s="38" t="s">
        <v>4</v>
      </c>
      <c r="D185" s="35">
        <v>4.4321999999999999</v>
      </c>
      <c r="E185" s="37">
        <v>11.971099999999998</v>
      </c>
      <c r="F185" s="69">
        <f t="shared" si="6"/>
        <v>53.058309419999993</v>
      </c>
      <c r="AK185">
        <v>3</v>
      </c>
    </row>
    <row r="186" spans="1:37" customFormat="1" ht="14">
      <c r="A186" s="36" t="s">
        <v>161</v>
      </c>
      <c r="B186" s="34" t="s">
        <v>89</v>
      </c>
      <c r="C186" s="38" t="s">
        <v>8</v>
      </c>
      <c r="D186" s="35">
        <v>6.2299999999999996E-4</v>
      </c>
      <c r="E186" s="37">
        <v>41738.800699999993</v>
      </c>
      <c r="F186" s="69">
        <f t="shared" si="6"/>
        <v>26.003272836099995</v>
      </c>
      <c r="AK186">
        <v>3</v>
      </c>
    </row>
    <row r="187" spans="1:37" customFormat="1" ht="14">
      <c r="A187" s="36" t="s">
        <v>162</v>
      </c>
      <c r="B187" s="34" t="s">
        <v>104</v>
      </c>
      <c r="C187" s="38" t="s">
        <v>8</v>
      </c>
      <c r="D187" s="35">
        <v>1.175E-3</v>
      </c>
      <c r="E187" s="37">
        <v>11492.326799999999</v>
      </c>
      <c r="F187" s="69">
        <f t="shared" si="6"/>
        <v>13.503483989999999</v>
      </c>
      <c r="AK187">
        <v>3</v>
      </c>
    </row>
    <row r="188" spans="1:37" customFormat="1" ht="27">
      <c r="A188" s="36" t="s">
        <v>163</v>
      </c>
      <c r="B188" s="34" t="s">
        <v>106</v>
      </c>
      <c r="C188" s="38" t="s">
        <v>10</v>
      </c>
      <c r="D188" s="35">
        <v>3.9839999999999997E-3</v>
      </c>
      <c r="E188" s="37">
        <v>2902.1097</v>
      </c>
      <c r="F188" s="69">
        <f t="shared" si="6"/>
        <v>11.562005044799999</v>
      </c>
      <c r="AK188">
        <v>3</v>
      </c>
    </row>
    <row r="189" spans="1:37" customFormat="1" ht="14">
      <c r="A189" s="36" t="s">
        <v>164</v>
      </c>
      <c r="B189" s="34" t="s">
        <v>94</v>
      </c>
      <c r="C189" s="38" t="s">
        <v>10</v>
      </c>
      <c r="D189" s="35">
        <v>0.558894</v>
      </c>
      <c r="E189" s="37">
        <v>16.602599999999999</v>
      </c>
      <c r="F189" s="69">
        <f t="shared" si="6"/>
        <v>9.2790935243999986</v>
      </c>
      <c r="AK189">
        <v>3</v>
      </c>
    </row>
    <row r="190" spans="1:37" customFormat="1" ht="14">
      <c r="A190" s="36" t="s">
        <v>165</v>
      </c>
      <c r="B190" s="34" t="s">
        <v>110</v>
      </c>
      <c r="C190" s="38" t="s">
        <v>10</v>
      </c>
      <c r="D190" s="35">
        <v>5.2290000000000001E-3</v>
      </c>
      <c r="E190" s="37">
        <v>1693.0817</v>
      </c>
      <c r="F190" s="69">
        <f t="shared" si="6"/>
        <v>8.8531242093000007</v>
      </c>
      <c r="AK190">
        <v>3</v>
      </c>
    </row>
    <row r="191" spans="1:37" customFormat="1" ht="14">
      <c r="A191" s="36" t="s">
        <v>166</v>
      </c>
      <c r="B191" s="34" t="s">
        <v>97</v>
      </c>
      <c r="C191" s="38" t="s">
        <v>8</v>
      </c>
      <c r="D191" s="35">
        <v>8.9099999999999997E-4</v>
      </c>
      <c r="E191" s="37">
        <v>8174.6565000000001</v>
      </c>
      <c r="F191" s="69">
        <f t="shared" si="6"/>
        <v>7.2836189414999994</v>
      </c>
      <c r="AK191">
        <v>3</v>
      </c>
    </row>
    <row r="192" spans="1:37" customFormat="1" ht="40">
      <c r="A192" s="36" t="s">
        <v>167</v>
      </c>
      <c r="B192" s="34" t="s">
        <v>101</v>
      </c>
      <c r="C192" s="38" t="s">
        <v>8</v>
      </c>
      <c r="D192" s="35">
        <v>1.8100000000000001E-4</v>
      </c>
      <c r="E192" s="37">
        <v>35534.814999999995</v>
      </c>
      <c r="F192" s="69">
        <f t="shared" si="6"/>
        <v>6.4318015149999992</v>
      </c>
      <c r="AK192">
        <v>3</v>
      </c>
    </row>
    <row r="193" spans="1:37" customFormat="1" ht="14">
      <c r="A193" s="36" t="s">
        <v>168</v>
      </c>
      <c r="B193" s="34" t="s">
        <v>98</v>
      </c>
      <c r="C193" s="38" t="s">
        <v>4</v>
      </c>
      <c r="D193" s="35">
        <v>1.47</v>
      </c>
      <c r="E193" s="37">
        <v>4.0061</v>
      </c>
      <c r="F193" s="69">
        <f t="shared" si="6"/>
        <v>5.8889670000000001</v>
      </c>
      <c r="AK193">
        <v>3</v>
      </c>
    </row>
    <row r="194" spans="1:37" customFormat="1" ht="14">
      <c r="A194" s="36" t="s">
        <v>169</v>
      </c>
      <c r="B194" s="34" t="s">
        <v>119</v>
      </c>
      <c r="C194" s="38" t="s">
        <v>8</v>
      </c>
      <c r="D194" s="35">
        <v>2.5900000000000001E-4</v>
      </c>
      <c r="E194" s="37">
        <v>20700.291599999997</v>
      </c>
      <c r="F194" s="69">
        <f t="shared" si="6"/>
        <v>5.3613755243999996</v>
      </c>
      <c r="AK194">
        <v>3</v>
      </c>
    </row>
    <row r="195" spans="1:37" customFormat="1" ht="14">
      <c r="A195" s="36" t="s">
        <v>170</v>
      </c>
      <c r="B195" s="34" t="s">
        <v>112</v>
      </c>
      <c r="C195" s="38" t="s">
        <v>8</v>
      </c>
      <c r="D195" s="35">
        <v>1.797E-3</v>
      </c>
      <c r="E195" s="37">
        <v>2020.3900999999998</v>
      </c>
      <c r="F195" s="69">
        <f t="shared" si="6"/>
        <v>3.6306410096999997</v>
      </c>
      <c r="AK195">
        <v>3</v>
      </c>
    </row>
    <row r="196" spans="1:37" customFormat="1" ht="14">
      <c r="A196" s="36" t="s">
        <v>171</v>
      </c>
      <c r="B196" s="34" t="s">
        <v>111</v>
      </c>
      <c r="C196" s="38" t="s">
        <v>57</v>
      </c>
      <c r="D196" s="35">
        <v>0.10057000000000001</v>
      </c>
      <c r="E196" s="37">
        <v>33.234699999999997</v>
      </c>
      <c r="F196" s="69">
        <f t="shared" si="6"/>
        <v>3.3424137789999997</v>
      </c>
      <c r="AK196">
        <v>3</v>
      </c>
    </row>
    <row r="197" spans="1:37" customFormat="1" ht="14">
      <c r="A197" s="36" t="s">
        <v>172</v>
      </c>
      <c r="B197" s="34" t="s">
        <v>128</v>
      </c>
      <c r="C197" s="38" t="s">
        <v>8</v>
      </c>
      <c r="D197" s="35">
        <v>1.05E-4</v>
      </c>
      <c r="E197" s="37">
        <v>26530.895799999998</v>
      </c>
      <c r="F197" s="69">
        <f t="shared" si="6"/>
        <v>2.7857440589999998</v>
      </c>
      <c r="AK197">
        <v>3</v>
      </c>
    </row>
    <row r="198" spans="1:37" customFormat="1" ht="14">
      <c r="A198" s="36" t="s">
        <v>173</v>
      </c>
      <c r="B198" s="34" t="s">
        <v>134</v>
      </c>
      <c r="C198" s="38" t="s">
        <v>8</v>
      </c>
      <c r="D198" s="35">
        <v>1.2799999999999999E-4</v>
      </c>
      <c r="E198" s="37">
        <v>12014.299800000001</v>
      </c>
      <c r="F198" s="69">
        <f t="shared" si="6"/>
        <v>1.5378303743999999</v>
      </c>
      <c r="AK198">
        <v>3</v>
      </c>
    </row>
    <row r="199" spans="1:37" s="41" customFormat="1" ht="16.5" customHeight="1">
      <c r="A199" s="42"/>
      <c r="B199" s="73" t="s">
        <v>211</v>
      </c>
      <c r="C199" s="40"/>
      <c r="D199" s="39"/>
      <c r="E199" s="39"/>
      <c r="F199" s="68"/>
      <c r="AI199" s="43" t="s">
        <v>44</v>
      </c>
    </row>
    <row r="200" spans="1:37" s="41" customFormat="1" ht="16.5" customHeight="1">
      <c r="A200" s="42"/>
      <c r="B200" s="73" t="s">
        <v>39</v>
      </c>
      <c r="C200" s="40"/>
      <c r="D200" s="39"/>
      <c r="E200" s="39"/>
      <c r="F200" s="68"/>
      <c r="AI200" s="43" t="s">
        <v>39</v>
      </c>
    </row>
    <row r="201" spans="1:37" customFormat="1" ht="53">
      <c r="A201" s="36" t="s">
        <v>142</v>
      </c>
      <c r="B201" s="34" t="s">
        <v>51</v>
      </c>
      <c r="C201" s="38" t="s">
        <v>4</v>
      </c>
      <c r="D201" s="35">
        <v>51.680999999999997</v>
      </c>
      <c r="E201" s="37">
        <v>215</v>
      </c>
      <c r="F201" s="69">
        <f t="shared" ref="F201:F230" si="7">D201*E201</f>
        <v>11111.414999999999</v>
      </c>
      <c r="AK201">
        <v>3</v>
      </c>
    </row>
    <row r="202" spans="1:37" customFormat="1" ht="27">
      <c r="A202" s="36" t="s">
        <v>143</v>
      </c>
      <c r="B202" s="34" t="s">
        <v>52</v>
      </c>
      <c r="C202" s="38" t="s">
        <v>8</v>
      </c>
      <c r="D202" s="35">
        <v>0.40668599999999999</v>
      </c>
      <c r="E202" s="37">
        <v>10536.514999999999</v>
      </c>
      <c r="F202" s="69">
        <f t="shared" si="7"/>
        <v>4285.0531392899993</v>
      </c>
      <c r="AK202">
        <v>3</v>
      </c>
    </row>
    <row r="203" spans="1:37" customFormat="1" ht="27">
      <c r="A203" s="36" t="s">
        <v>144</v>
      </c>
      <c r="B203" s="34" t="s">
        <v>54</v>
      </c>
      <c r="C203" s="38" t="s">
        <v>4</v>
      </c>
      <c r="D203" s="35">
        <v>70.963200000000001</v>
      </c>
      <c r="E203" s="37">
        <v>37.594799999999999</v>
      </c>
      <c r="F203" s="69">
        <f t="shared" si="7"/>
        <v>2667.8473113599998</v>
      </c>
      <c r="AK203">
        <v>3</v>
      </c>
    </row>
    <row r="204" spans="1:37" customFormat="1" ht="14">
      <c r="A204" s="36" t="s">
        <v>145</v>
      </c>
      <c r="B204" s="34" t="s">
        <v>53</v>
      </c>
      <c r="C204" s="38" t="s">
        <v>10</v>
      </c>
      <c r="D204" s="35">
        <v>1.2316499999999999</v>
      </c>
      <c r="E204" s="37">
        <v>1763.3389</v>
      </c>
      <c r="F204" s="69">
        <f t="shared" si="7"/>
        <v>2171.8163561849997</v>
      </c>
      <c r="AK204">
        <v>3</v>
      </c>
    </row>
    <row r="205" spans="1:37" customFormat="1" ht="27">
      <c r="A205" s="36" t="s">
        <v>146</v>
      </c>
      <c r="B205" s="34" t="s">
        <v>56</v>
      </c>
      <c r="C205" s="38" t="s">
        <v>57</v>
      </c>
      <c r="D205" s="35">
        <v>9.66</v>
      </c>
      <c r="E205" s="37">
        <v>216.95480000000001</v>
      </c>
      <c r="F205" s="69">
        <f t="shared" si="7"/>
        <v>2095.7833679999999</v>
      </c>
      <c r="AK205">
        <v>3</v>
      </c>
    </row>
    <row r="206" spans="1:37" customFormat="1" ht="40">
      <c r="A206" s="36" t="s">
        <v>147</v>
      </c>
      <c r="B206" s="34" t="s">
        <v>63</v>
      </c>
      <c r="C206" s="38" t="s">
        <v>57</v>
      </c>
      <c r="D206" s="35">
        <v>17.41215</v>
      </c>
      <c r="E206" s="37">
        <v>67.271799999999999</v>
      </c>
      <c r="F206" s="69">
        <f t="shared" si="7"/>
        <v>1171.3466723700001</v>
      </c>
      <c r="AK206">
        <v>3</v>
      </c>
    </row>
    <row r="207" spans="1:37" customFormat="1" ht="14">
      <c r="A207" s="36" t="s">
        <v>148</v>
      </c>
      <c r="B207" s="34" t="s">
        <v>60</v>
      </c>
      <c r="C207" s="38" t="s">
        <v>8</v>
      </c>
      <c r="D207" s="35">
        <v>1.2671999999999999E-2</v>
      </c>
      <c r="E207" s="37">
        <v>85017.300799999997</v>
      </c>
      <c r="F207" s="69">
        <f t="shared" si="7"/>
        <v>1077.3392357375999</v>
      </c>
      <c r="AK207">
        <v>3</v>
      </c>
    </row>
    <row r="208" spans="1:37" customFormat="1" ht="40">
      <c r="A208" s="36" t="s">
        <v>149</v>
      </c>
      <c r="B208" s="34" t="s">
        <v>62</v>
      </c>
      <c r="C208" s="38" t="s">
        <v>57</v>
      </c>
      <c r="D208" s="35">
        <v>76.031999999999996</v>
      </c>
      <c r="E208" s="37">
        <v>12.620099999999999</v>
      </c>
      <c r="F208" s="69">
        <f t="shared" si="7"/>
        <v>959.5314431999999</v>
      </c>
      <c r="AK208">
        <v>3</v>
      </c>
    </row>
    <row r="209" spans="1:37" customFormat="1" ht="27">
      <c r="A209" s="36" t="s">
        <v>150</v>
      </c>
      <c r="B209" s="34" t="s">
        <v>61</v>
      </c>
      <c r="C209" s="38" t="s">
        <v>8</v>
      </c>
      <c r="D209" s="35">
        <v>3.2361000000000001E-2</v>
      </c>
      <c r="E209" s="37">
        <v>26990.824400000001</v>
      </c>
      <c r="F209" s="69">
        <f t="shared" si="7"/>
        <v>873.45006840840006</v>
      </c>
      <c r="AK209">
        <v>3</v>
      </c>
    </row>
    <row r="210" spans="1:37" customFormat="1" ht="14">
      <c r="A210" s="36" t="s">
        <v>151</v>
      </c>
      <c r="B210" s="34" t="s">
        <v>64</v>
      </c>
      <c r="C210" s="38" t="s">
        <v>8</v>
      </c>
      <c r="D210" s="35">
        <v>1.9642E-2</v>
      </c>
      <c r="E210" s="37">
        <v>32636.994599999998</v>
      </c>
      <c r="F210" s="69">
        <f t="shared" si="7"/>
        <v>641.05584793319997</v>
      </c>
      <c r="AK210">
        <v>3</v>
      </c>
    </row>
    <row r="211" spans="1:37" customFormat="1" ht="27">
      <c r="A211" s="36" t="s">
        <v>152</v>
      </c>
      <c r="B211" s="34" t="s">
        <v>66</v>
      </c>
      <c r="C211" s="38" t="s">
        <v>14</v>
      </c>
      <c r="D211" s="35">
        <v>26.26</v>
      </c>
      <c r="E211" s="37">
        <v>20.673599999999997</v>
      </c>
      <c r="F211" s="69">
        <f t="shared" si="7"/>
        <v>542.88873599999999</v>
      </c>
      <c r="AK211">
        <v>3</v>
      </c>
    </row>
    <row r="212" spans="1:37" customFormat="1" ht="27">
      <c r="A212" s="36" t="s">
        <v>153</v>
      </c>
      <c r="B212" s="34" t="s">
        <v>69</v>
      </c>
      <c r="C212" s="38" t="s">
        <v>14</v>
      </c>
      <c r="D212" s="35">
        <v>28.98</v>
      </c>
      <c r="E212" s="37">
        <v>17.517099999999999</v>
      </c>
      <c r="F212" s="69">
        <f t="shared" si="7"/>
        <v>507.64555799999999</v>
      </c>
      <c r="AK212">
        <v>3</v>
      </c>
    </row>
    <row r="213" spans="1:37" customFormat="1" ht="40">
      <c r="A213" s="36" t="s">
        <v>154</v>
      </c>
      <c r="B213" s="34" t="s">
        <v>73</v>
      </c>
      <c r="C213" s="38" t="s">
        <v>57</v>
      </c>
      <c r="D213" s="35">
        <v>4.9748999999999999</v>
      </c>
      <c r="E213" s="37">
        <v>54.433399999999999</v>
      </c>
      <c r="F213" s="69">
        <f t="shared" si="7"/>
        <v>270.80072165999997</v>
      </c>
      <c r="AK213">
        <v>3</v>
      </c>
    </row>
    <row r="214" spans="1:37" customFormat="1" ht="27">
      <c r="A214" s="36" t="s">
        <v>155</v>
      </c>
      <c r="B214" s="34" t="s">
        <v>72</v>
      </c>
      <c r="C214" s="38" t="s">
        <v>23</v>
      </c>
      <c r="D214" s="35">
        <v>3</v>
      </c>
      <c r="E214" s="37">
        <v>77.059899999999999</v>
      </c>
      <c r="F214" s="69">
        <f t="shared" si="7"/>
        <v>231.1797</v>
      </c>
      <c r="AK214">
        <v>3</v>
      </c>
    </row>
    <row r="215" spans="1:37" customFormat="1" ht="14">
      <c r="A215" s="36" t="s">
        <v>156</v>
      </c>
      <c r="B215" s="34" t="s">
        <v>71</v>
      </c>
      <c r="C215" s="38" t="s">
        <v>8</v>
      </c>
      <c r="D215" s="35">
        <v>1.1739999999999999E-3</v>
      </c>
      <c r="E215" s="37">
        <v>163466.0313</v>
      </c>
      <c r="F215" s="69">
        <f t="shared" si="7"/>
        <v>191.90912074619999</v>
      </c>
      <c r="AK215">
        <v>3</v>
      </c>
    </row>
    <row r="216" spans="1:37" customFormat="1" ht="14">
      <c r="A216" s="36" t="s">
        <v>157</v>
      </c>
      <c r="B216" s="34" t="s">
        <v>79</v>
      </c>
      <c r="C216" s="38" t="s">
        <v>57</v>
      </c>
      <c r="D216" s="35">
        <v>2.2400000000000002</v>
      </c>
      <c r="E216" s="37">
        <v>85.178299999999993</v>
      </c>
      <c r="F216" s="69">
        <f t="shared" si="7"/>
        <v>190.79939200000001</v>
      </c>
      <c r="AK216">
        <v>3</v>
      </c>
    </row>
    <row r="217" spans="1:37" customFormat="1" ht="14">
      <c r="A217" s="36" t="s">
        <v>158</v>
      </c>
      <c r="B217" s="34" t="s">
        <v>75</v>
      </c>
      <c r="C217" s="38" t="s">
        <v>10</v>
      </c>
      <c r="D217" s="35">
        <v>9.4159999999999994E-2</v>
      </c>
      <c r="E217" s="37">
        <v>1682.444</v>
      </c>
      <c r="F217" s="69">
        <f t="shared" si="7"/>
        <v>158.41892704</v>
      </c>
      <c r="AK217">
        <v>3</v>
      </c>
    </row>
    <row r="218" spans="1:37" customFormat="1" ht="14">
      <c r="A218" s="36" t="s">
        <v>159</v>
      </c>
      <c r="B218" s="34" t="s">
        <v>88</v>
      </c>
      <c r="C218" s="38" t="s">
        <v>10</v>
      </c>
      <c r="D218" s="35">
        <v>4.48E-2</v>
      </c>
      <c r="E218" s="37">
        <v>1732.7828</v>
      </c>
      <c r="F218" s="69">
        <f t="shared" si="7"/>
        <v>77.628669439999996</v>
      </c>
      <c r="AK218">
        <v>3</v>
      </c>
    </row>
    <row r="219" spans="1:37" customFormat="1" ht="14">
      <c r="A219" s="36" t="s">
        <v>160</v>
      </c>
      <c r="B219" s="34" t="s">
        <v>85</v>
      </c>
      <c r="C219" s="38" t="s">
        <v>4</v>
      </c>
      <c r="D219" s="35">
        <v>0.77280000000000004</v>
      </c>
      <c r="E219" s="37">
        <v>97.562399999999997</v>
      </c>
      <c r="F219" s="69">
        <f t="shared" si="7"/>
        <v>75.396222719999997</v>
      </c>
      <c r="AK219">
        <v>3</v>
      </c>
    </row>
    <row r="220" spans="1:37" customFormat="1" ht="14">
      <c r="A220" s="36" t="s">
        <v>161</v>
      </c>
      <c r="B220" s="34" t="s">
        <v>89</v>
      </c>
      <c r="C220" s="38" t="s">
        <v>8</v>
      </c>
      <c r="D220" s="35">
        <v>1.3389999999999999E-3</v>
      </c>
      <c r="E220" s="37">
        <v>41738.800699999993</v>
      </c>
      <c r="F220" s="69">
        <f t="shared" si="7"/>
        <v>55.888254137299988</v>
      </c>
      <c r="AK220">
        <v>3</v>
      </c>
    </row>
    <row r="221" spans="1:37" customFormat="1" ht="27">
      <c r="A221" s="36" t="s">
        <v>162</v>
      </c>
      <c r="B221" s="34" t="s">
        <v>81</v>
      </c>
      <c r="C221" s="38" t="s">
        <v>8</v>
      </c>
      <c r="D221" s="35">
        <v>1.1130000000000001E-3</v>
      </c>
      <c r="E221" s="37">
        <v>30605.294199999997</v>
      </c>
      <c r="F221" s="69">
        <f t="shared" si="7"/>
        <v>34.063692444600001</v>
      </c>
      <c r="AK221">
        <v>3</v>
      </c>
    </row>
    <row r="222" spans="1:37" customFormat="1" ht="14">
      <c r="A222" s="36" t="s">
        <v>163</v>
      </c>
      <c r="B222" s="34" t="s">
        <v>94</v>
      </c>
      <c r="C222" s="38" t="s">
        <v>10</v>
      </c>
      <c r="D222" s="35">
        <v>1.952286</v>
      </c>
      <c r="E222" s="37">
        <v>16.602599999999999</v>
      </c>
      <c r="F222" s="69">
        <f t="shared" si="7"/>
        <v>32.413023543599998</v>
      </c>
      <c r="AK222">
        <v>3</v>
      </c>
    </row>
    <row r="223" spans="1:37" customFormat="1" ht="14">
      <c r="A223" s="36" t="s">
        <v>164</v>
      </c>
      <c r="B223" s="34" t="s">
        <v>97</v>
      </c>
      <c r="C223" s="38" t="s">
        <v>8</v>
      </c>
      <c r="D223" s="35">
        <v>3.4020000000000001E-3</v>
      </c>
      <c r="E223" s="37">
        <v>8174.6565000000001</v>
      </c>
      <c r="F223" s="69">
        <f t="shared" si="7"/>
        <v>27.810181413000002</v>
      </c>
      <c r="AK223">
        <v>3</v>
      </c>
    </row>
    <row r="224" spans="1:37" customFormat="1" ht="14">
      <c r="A224" s="36" t="s">
        <v>165</v>
      </c>
      <c r="B224" s="34" t="s">
        <v>98</v>
      </c>
      <c r="C224" s="38" t="s">
        <v>4</v>
      </c>
      <c r="D224" s="35">
        <v>4.83</v>
      </c>
      <c r="E224" s="37">
        <v>4.0061</v>
      </c>
      <c r="F224" s="69">
        <f t="shared" si="7"/>
        <v>19.349463</v>
      </c>
      <c r="AK224">
        <v>3</v>
      </c>
    </row>
    <row r="225" spans="1:37" customFormat="1" ht="40">
      <c r="A225" s="36" t="s">
        <v>166</v>
      </c>
      <c r="B225" s="34" t="s">
        <v>101</v>
      </c>
      <c r="C225" s="38" t="s">
        <v>8</v>
      </c>
      <c r="D225" s="35">
        <v>3.2200000000000002E-4</v>
      </c>
      <c r="E225" s="37">
        <v>35534.814999999995</v>
      </c>
      <c r="F225" s="69">
        <f t="shared" si="7"/>
        <v>11.442210429999999</v>
      </c>
      <c r="AK225">
        <v>3</v>
      </c>
    </row>
    <row r="226" spans="1:37" customFormat="1" ht="14">
      <c r="A226" s="36" t="s">
        <v>167</v>
      </c>
      <c r="B226" s="34" t="s">
        <v>107</v>
      </c>
      <c r="C226" s="38" t="s">
        <v>8</v>
      </c>
      <c r="D226" s="35">
        <v>5.7959999999999999E-3</v>
      </c>
      <c r="E226" s="37">
        <v>1499.0011999999999</v>
      </c>
      <c r="F226" s="69">
        <f t="shared" si="7"/>
        <v>8.6882109551999989</v>
      </c>
      <c r="AK226">
        <v>3</v>
      </c>
    </row>
    <row r="227" spans="1:37" customFormat="1" ht="14">
      <c r="A227" s="36" t="s">
        <v>168</v>
      </c>
      <c r="B227" s="34" t="s">
        <v>112</v>
      </c>
      <c r="C227" s="38" t="s">
        <v>8</v>
      </c>
      <c r="D227" s="35">
        <v>3.516E-3</v>
      </c>
      <c r="E227" s="37">
        <v>2020.3900999999998</v>
      </c>
      <c r="F227" s="69">
        <f t="shared" si="7"/>
        <v>7.1036915915999996</v>
      </c>
      <c r="AK227">
        <v>3</v>
      </c>
    </row>
    <row r="228" spans="1:37" customFormat="1" ht="14">
      <c r="A228" s="36" t="s">
        <v>169</v>
      </c>
      <c r="B228" s="34" t="s">
        <v>109</v>
      </c>
      <c r="C228" s="38" t="s">
        <v>8</v>
      </c>
      <c r="D228" s="35">
        <v>3.0899999999999998E-4</v>
      </c>
      <c r="E228" s="37">
        <v>22788.9447</v>
      </c>
      <c r="F228" s="69">
        <f t="shared" si="7"/>
        <v>7.0417839122999997</v>
      </c>
      <c r="AK228">
        <v>3</v>
      </c>
    </row>
    <row r="229" spans="1:37" customFormat="1" ht="14">
      <c r="A229" s="36" t="s">
        <v>170</v>
      </c>
      <c r="B229" s="34" t="s">
        <v>111</v>
      </c>
      <c r="C229" s="38" t="s">
        <v>57</v>
      </c>
      <c r="D229" s="35">
        <v>0.17888999999999999</v>
      </c>
      <c r="E229" s="37">
        <v>33.234699999999997</v>
      </c>
      <c r="F229" s="69">
        <f t="shared" si="7"/>
        <v>5.9453554829999993</v>
      </c>
      <c r="AK229">
        <v>3</v>
      </c>
    </row>
    <row r="230" spans="1:37" customFormat="1" ht="14">
      <c r="A230" s="36" t="s">
        <v>171</v>
      </c>
      <c r="B230" s="34" t="s">
        <v>134</v>
      </c>
      <c r="C230" s="38" t="s">
        <v>8</v>
      </c>
      <c r="D230" s="35">
        <v>3.6000000000000001E-5</v>
      </c>
      <c r="E230" s="37">
        <v>12014.299800000001</v>
      </c>
      <c r="F230" s="69">
        <f t="shared" si="7"/>
        <v>0.43251479280000005</v>
      </c>
      <c r="AK230">
        <v>3</v>
      </c>
    </row>
    <row r="231" spans="1:37" s="41" customFormat="1" ht="16.5" customHeight="1">
      <c r="A231" s="42"/>
      <c r="B231" s="73" t="s">
        <v>40</v>
      </c>
      <c r="C231" s="40"/>
      <c r="D231" s="39"/>
      <c r="E231" s="39"/>
      <c r="F231" s="68"/>
      <c r="AI231" s="43" t="s">
        <v>40</v>
      </c>
    </row>
    <row r="232" spans="1:37" customFormat="1" ht="53">
      <c r="A232" s="36" t="s">
        <v>142</v>
      </c>
      <c r="B232" s="34" t="s">
        <v>51</v>
      </c>
      <c r="C232" s="38" t="s">
        <v>4</v>
      </c>
      <c r="D232" s="35">
        <v>56.281999999999996</v>
      </c>
      <c r="E232" s="37">
        <v>215</v>
      </c>
      <c r="F232" s="69">
        <f t="shared" ref="F232:F263" si="8">D232*E232</f>
        <v>12100.63</v>
      </c>
      <c r="AK232">
        <v>3</v>
      </c>
    </row>
    <row r="233" spans="1:37" customFormat="1" ht="27">
      <c r="A233" s="36" t="s">
        <v>143</v>
      </c>
      <c r="B233" s="34" t="s">
        <v>52</v>
      </c>
      <c r="C233" s="38" t="s">
        <v>8</v>
      </c>
      <c r="D233" s="35">
        <v>0.44289200000000001</v>
      </c>
      <c r="E233" s="37">
        <v>10536.514999999999</v>
      </c>
      <c r="F233" s="69">
        <f t="shared" si="8"/>
        <v>4666.5382013799999</v>
      </c>
      <c r="AK233">
        <v>3</v>
      </c>
    </row>
    <row r="234" spans="1:37" customFormat="1" ht="27">
      <c r="A234" s="36" t="s">
        <v>144</v>
      </c>
      <c r="B234" s="34" t="s">
        <v>54</v>
      </c>
      <c r="C234" s="38" t="s">
        <v>4</v>
      </c>
      <c r="D234" s="35">
        <v>86.161600000000007</v>
      </c>
      <c r="E234" s="37">
        <v>37.594799999999999</v>
      </c>
      <c r="F234" s="69">
        <f t="shared" si="8"/>
        <v>3239.2281196800004</v>
      </c>
      <c r="AK234">
        <v>3</v>
      </c>
    </row>
    <row r="235" spans="1:37" customFormat="1" ht="14">
      <c r="A235" s="36" t="s">
        <v>145</v>
      </c>
      <c r="B235" s="34" t="s">
        <v>53</v>
      </c>
      <c r="C235" s="38" t="s">
        <v>10</v>
      </c>
      <c r="D235" s="35">
        <v>1.3412999999999999</v>
      </c>
      <c r="E235" s="37">
        <v>1763.3389</v>
      </c>
      <c r="F235" s="69">
        <f t="shared" si="8"/>
        <v>2365.16646657</v>
      </c>
      <c r="AK235">
        <v>3</v>
      </c>
    </row>
    <row r="236" spans="1:37" customFormat="1" ht="27">
      <c r="A236" s="36" t="s">
        <v>146</v>
      </c>
      <c r="B236" s="34" t="s">
        <v>56</v>
      </c>
      <c r="C236" s="38" t="s">
        <v>57</v>
      </c>
      <c r="D236" s="35">
        <v>10.52</v>
      </c>
      <c r="E236" s="37">
        <v>216.95480000000001</v>
      </c>
      <c r="F236" s="69">
        <f t="shared" si="8"/>
        <v>2282.3644960000001</v>
      </c>
      <c r="AK236">
        <v>3</v>
      </c>
    </row>
    <row r="237" spans="1:37" customFormat="1" ht="14">
      <c r="A237" s="36" t="s">
        <v>147</v>
      </c>
      <c r="B237" s="34" t="s">
        <v>60</v>
      </c>
      <c r="C237" s="38" t="s">
        <v>8</v>
      </c>
      <c r="D237" s="35">
        <v>1.5386E-2</v>
      </c>
      <c r="E237" s="37">
        <v>85017.300799999997</v>
      </c>
      <c r="F237" s="69">
        <f t="shared" si="8"/>
        <v>1308.0761901087999</v>
      </c>
      <c r="AK237">
        <v>3</v>
      </c>
    </row>
    <row r="238" spans="1:37" customFormat="1" ht="40">
      <c r="A238" s="36" t="s">
        <v>148</v>
      </c>
      <c r="B238" s="34" t="s">
        <v>63</v>
      </c>
      <c r="C238" s="38" t="s">
        <v>57</v>
      </c>
      <c r="D238" s="35">
        <v>18.962299999999999</v>
      </c>
      <c r="E238" s="37">
        <v>67.271799999999999</v>
      </c>
      <c r="F238" s="69">
        <f t="shared" si="8"/>
        <v>1275.62805314</v>
      </c>
      <c r="AK238">
        <v>3</v>
      </c>
    </row>
    <row r="239" spans="1:37" customFormat="1" ht="40">
      <c r="A239" s="36" t="s">
        <v>149</v>
      </c>
      <c r="B239" s="34" t="s">
        <v>62</v>
      </c>
      <c r="C239" s="38" t="s">
        <v>57</v>
      </c>
      <c r="D239" s="35">
        <v>92.316000000000003</v>
      </c>
      <c r="E239" s="37">
        <v>12.620099999999999</v>
      </c>
      <c r="F239" s="69">
        <f t="shared" si="8"/>
        <v>1165.0371516</v>
      </c>
      <c r="AK239">
        <v>3</v>
      </c>
    </row>
    <row r="240" spans="1:37" customFormat="1" ht="27">
      <c r="A240" s="36" t="s">
        <v>150</v>
      </c>
      <c r="B240" s="34" t="s">
        <v>61</v>
      </c>
      <c r="C240" s="38" t="s">
        <v>8</v>
      </c>
      <c r="D240" s="35">
        <v>3.5242000000000002E-2</v>
      </c>
      <c r="E240" s="37">
        <v>26990.824400000001</v>
      </c>
      <c r="F240" s="69">
        <f t="shared" si="8"/>
        <v>951.21063350480006</v>
      </c>
      <c r="AK240">
        <v>3</v>
      </c>
    </row>
    <row r="241" spans="1:37" customFormat="1" ht="14">
      <c r="A241" s="36" t="s">
        <v>151</v>
      </c>
      <c r="B241" s="34" t="s">
        <v>64</v>
      </c>
      <c r="C241" s="38" t="s">
        <v>8</v>
      </c>
      <c r="D241" s="35">
        <v>2.3848000000000001E-2</v>
      </c>
      <c r="E241" s="37">
        <v>32636.994599999998</v>
      </c>
      <c r="F241" s="69">
        <f t="shared" si="8"/>
        <v>778.32704722079995</v>
      </c>
      <c r="AK241">
        <v>3</v>
      </c>
    </row>
    <row r="242" spans="1:37" customFormat="1" ht="27">
      <c r="A242" s="36" t="s">
        <v>152</v>
      </c>
      <c r="B242" s="34" t="s">
        <v>66</v>
      </c>
      <c r="C242" s="38" t="s">
        <v>14</v>
      </c>
      <c r="D242" s="35">
        <v>27.27</v>
      </c>
      <c r="E242" s="37">
        <v>20.673599999999997</v>
      </c>
      <c r="F242" s="69">
        <f t="shared" si="8"/>
        <v>563.76907199999994</v>
      </c>
      <c r="AK242">
        <v>3</v>
      </c>
    </row>
    <row r="243" spans="1:37" customFormat="1" ht="27">
      <c r="A243" s="36" t="s">
        <v>153</v>
      </c>
      <c r="B243" s="34" t="s">
        <v>69</v>
      </c>
      <c r="C243" s="38" t="s">
        <v>14</v>
      </c>
      <c r="D243" s="35">
        <v>31.56</v>
      </c>
      <c r="E243" s="37">
        <v>17.517099999999999</v>
      </c>
      <c r="F243" s="69">
        <f t="shared" si="8"/>
        <v>552.83967599999994</v>
      </c>
      <c r="AK243">
        <v>3</v>
      </c>
    </row>
    <row r="244" spans="1:37" customFormat="1" ht="40">
      <c r="A244" s="36" t="s">
        <v>154</v>
      </c>
      <c r="B244" s="34" t="s">
        <v>73</v>
      </c>
      <c r="C244" s="38" t="s">
        <v>57</v>
      </c>
      <c r="D244" s="35">
        <v>5.4977999999999998</v>
      </c>
      <c r="E244" s="37">
        <v>54.433399999999999</v>
      </c>
      <c r="F244" s="69">
        <f t="shared" si="8"/>
        <v>299.26394651999999</v>
      </c>
      <c r="AK244">
        <v>3</v>
      </c>
    </row>
    <row r="245" spans="1:37" customFormat="1" ht="14">
      <c r="A245" s="36" t="s">
        <v>155</v>
      </c>
      <c r="B245" s="34" t="s">
        <v>71</v>
      </c>
      <c r="C245" s="38" t="s">
        <v>8</v>
      </c>
      <c r="D245" s="35">
        <v>1.2780000000000001E-3</v>
      </c>
      <c r="E245" s="37">
        <v>163466.0313</v>
      </c>
      <c r="F245" s="69">
        <f t="shared" si="8"/>
        <v>208.90958800140001</v>
      </c>
      <c r="AK245">
        <v>3</v>
      </c>
    </row>
    <row r="246" spans="1:37" customFormat="1" ht="14">
      <c r="A246" s="36" t="s">
        <v>156</v>
      </c>
      <c r="B246" s="34" t="s">
        <v>79</v>
      </c>
      <c r="C246" s="38" t="s">
        <v>57</v>
      </c>
      <c r="D246" s="35">
        <v>2.2400000000000002</v>
      </c>
      <c r="E246" s="37">
        <v>85.178299999999993</v>
      </c>
      <c r="F246" s="69">
        <f t="shared" si="8"/>
        <v>190.79939200000001</v>
      </c>
      <c r="AK246">
        <v>3</v>
      </c>
    </row>
    <row r="247" spans="1:37" customFormat="1" ht="27">
      <c r="A247" s="36" t="s">
        <v>157</v>
      </c>
      <c r="B247" s="34" t="s">
        <v>72</v>
      </c>
      <c r="C247" s="38" t="s">
        <v>23</v>
      </c>
      <c r="D247" s="35">
        <v>2</v>
      </c>
      <c r="E247" s="37">
        <v>77.059899999999999</v>
      </c>
      <c r="F247" s="69">
        <f t="shared" si="8"/>
        <v>154.1198</v>
      </c>
      <c r="AK247">
        <v>3</v>
      </c>
    </row>
    <row r="248" spans="1:37" customFormat="1" ht="14">
      <c r="A248" s="36" t="s">
        <v>158</v>
      </c>
      <c r="B248" s="34" t="s">
        <v>75</v>
      </c>
      <c r="C248" s="38" t="s">
        <v>10</v>
      </c>
      <c r="D248" s="35">
        <v>7.4800000000000005E-2</v>
      </c>
      <c r="E248" s="37">
        <v>1682.444</v>
      </c>
      <c r="F248" s="69">
        <f t="shared" si="8"/>
        <v>125.8468112</v>
      </c>
      <c r="AK248">
        <v>3</v>
      </c>
    </row>
    <row r="249" spans="1:37" customFormat="1" ht="27">
      <c r="A249" s="36" t="s">
        <v>159</v>
      </c>
      <c r="B249" s="34" t="s">
        <v>67</v>
      </c>
      <c r="C249" s="38" t="s">
        <v>14</v>
      </c>
      <c r="D249" s="35">
        <v>5.94</v>
      </c>
      <c r="E249" s="37">
        <v>20.903699999999997</v>
      </c>
      <c r="F249" s="69">
        <f t="shared" si="8"/>
        <v>124.16797799999999</v>
      </c>
      <c r="AK249">
        <v>3</v>
      </c>
    </row>
    <row r="250" spans="1:37" customFormat="1" ht="14">
      <c r="A250" s="36" t="s">
        <v>160</v>
      </c>
      <c r="B250" s="34" t="s">
        <v>85</v>
      </c>
      <c r="C250" s="38" t="s">
        <v>4</v>
      </c>
      <c r="D250" s="35">
        <v>0.84160000000000001</v>
      </c>
      <c r="E250" s="37">
        <v>97.562399999999997</v>
      </c>
      <c r="F250" s="69">
        <f t="shared" si="8"/>
        <v>82.108515839999995</v>
      </c>
      <c r="AK250">
        <v>3</v>
      </c>
    </row>
    <row r="251" spans="1:37" customFormat="1" ht="14">
      <c r="A251" s="36" t="s">
        <v>161</v>
      </c>
      <c r="B251" s="34" t="s">
        <v>88</v>
      </c>
      <c r="C251" s="38" t="s">
        <v>10</v>
      </c>
      <c r="D251" s="35">
        <v>4.48E-2</v>
      </c>
      <c r="E251" s="37">
        <v>1732.7828</v>
      </c>
      <c r="F251" s="69">
        <f t="shared" si="8"/>
        <v>77.628669439999996</v>
      </c>
      <c r="AK251">
        <v>3</v>
      </c>
    </row>
    <row r="252" spans="1:37" customFormat="1" ht="14">
      <c r="A252" s="36" t="s">
        <v>162</v>
      </c>
      <c r="B252" s="34" t="s">
        <v>78</v>
      </c>
      <c r="C252" s="38" t="s">
        <v>57</v>
      </c>
      <c r="D252" s="35">
        <v>2.6135999999999999</v>
      </c>
      <c r="E252" s="37">
        <v>28.620899999999999</v>
      </c>
      <c r="F252" s="69">
        <f t="shared" si="8"/>
        <v>74.803584239999992</v>
      </c>
      <c r="AK252">
        <v>3</v>
      </c>
    </row>
    <row r="253" spans="1:37" customFormat="1" ht="14">
      <c r="A253" s="36" t="s">
        <v>163</v>
      </c>
      <c r="B253" s="34" t="s">
        <v>89</v>
      </c>
      <c r="C253" s="38" t="s">
        <v>8</v>
      </c>
      <c r="D253" s="35">
        <v>1.3910000000000001E-3</v>
      </c>
      <c r="E253" s="37">
        <v>41738.800699999993</v>
      </c>
      <c r="F253" s="69">
        <f t="shared" si="8"/>
        <v>58.058671773699992</v>
      </c>
      <c r="AK253">
        <v>3</v>
      </c>
    </row>
    <row r="254" spans="1:37" customFormat="1" ht="14">
      <c r="A254" s="36" t="s">
        <v>164</v>
      </c>
      <c r="B254" s="34" t="s">
        <v>91</v>
      </c>
      <c r="C254" s="38" t="s">
        <v>4</v>
      </c>
      <c r="D254" s="35">
        <v>0.84</v>
      </c>
      <c r="E254" s="37">
        <v>43.7898</v>
      </c>
      <c r="F254" s="69">
        <f t="shared" si="8"/>
        <v>36.783431999999998</v>
      </c>
      <c r="AK254">
        <v>3</v>
      </c>
    </row>
    <row r="255" spans="1:37" customFormat="1" ht="14">
      <c r="A255" s="36" t="s">
        <v>165</v>
      </c>
      <c r="B255" s="34" t="s">
        <v>94</v>
      </c>
      <c r="C255" s="38" t="s">
        <v>10</v>
      </c>
      <c r="D255" s="35">
        <v>2.1260919999999999</v>
      </c>
      <c r="E255" s="37">
        <v>16.602599999999999</v>
      </c>
      <c r="F255" s="69">
        <f t="shared" si="8"/>
        <v>35.298655039199993</v>
      </c>
      <c r="AK255">
        <v>3</v>
      </c>
    </row>
    <row r="256" spans="1:37" customFormat="1" ht="14">
      <c r="A256" s="36" t="s">
        <v>166</v>
      </c>
      <c r="B256" s="34" t="s">
        <v>86</v>
      </c>
      <c r="C256" s="38" t="s">
        <v>57</v>
      </c>
      <c r="D256" s="35">
        <v>0.90749999999999997</v>
      </c>
      <c r="E256" s="37">
        <v>38.031399999999991</v>
      </c>
      <c r="F256" s="69">
        <f t="shared" si="8"/>
        <v>34.513495499999991</v>
      </c>
      <c r="AK256">
        <v>3</v>
      </c>
    </row>
    <row r="257" spans="1:37" customFormat="1" ht="14">
      <c r="A257" s="36" t="s">
        <v>167</v>
      </c>
      <c r="B257" s="34" t="s">
        <v>97</v>
      </c>
      <c r="C257" s="38" t="s">
        <v>8</v>
      </c>
      <c r="D257" s="35">
        <v>3.6900000000000001E-3</v>
      </c>
      <c r="E257" s="37">
        <v>8174.6565000000001</v>
      </c>
      <c r="F257" s="69">
        <f t="shared" si="8"/>
        <v>30.164482485000001</v>
      </c>
      <c r="AK257">
        <v>3</v>
      </c>
    </row>
    <row r="258" spans="1:37" customFormat="1" ht="27">
      <c r="A258" s="36" t="s">
        <v>168</v>
      </c>
      <c r="B258" s="34" t="s">
        <v>81</v>
      </c>
      <c r="C258" s="38" t="s">
        <v>8</v>
      </c>
      <c r="D258" s="35">
        <v>8.8400000000000002E-4</v>
      </c>
      <c r="E258" s="37">
        <v>30605.294199999997</v>
      </c>
      <c r="F258" s="69">
        <f t="shared" si="8"/>
        <v>27.055080072799999</v>
      </c>
      <c r="AK258">
        <v>3</v>
      </c>
    </row>
    <row r="259" spans="1:37" customFormat="1" ht="40">
      <c r="A259" s="36" t="s">
        <v>169</v>
      </c>
      <c r="B259" s="34" t="s">
        <v>82</v>
      </c>
      <c r="C259" s="38" t="s">
        <v>14</v>
      </c>
      <c r="D259" s="35">
        <v>0.81599999999999995</v>
      </c>
      <c r="E259" s="37">
        <v>32.467700000000001</v>
      </c>
      <c r="F259" s="69">
        <f t="shared" si="8"/>
        <v>26.493643199999998</v>
      </c>
      <c r="AK259">
        <v>3</v>
      </c>
    </row>
    <row r="260" spans="1:37" customFormat="1" ht="40">
      <c r="A260" s="36" t="s">
        <v>170</v>
      </c>
      <c r="B260" s="34" t="s">
        <v>96</v>
      </c>
      <c r="C260" s="38" t="s">
        <v>10</v>
      </c>
      <c r="D260" s="35">
        <v>2.06E-2</v>
      </c>
      <c r="E260" s="37">
        <v>1285.9404</v>
      </c>
      <c r="F260" s="69">
        <f t="shared" si="8"/>
        <v>26.490372239999999</v>
      </c>
      <c r="AK260">
        <v>3</v>
      </c>
    </row>
    <row r="261" spans="1:37" customFormat="1" ht="27">
      <c r="A261" s="36" t="s">
        <v>171</v>
      </c>
      <c r="B261" s="34" t="s">
        <v>80</v>
      </c>
      <c r="C261" s="38" t="s">
        <v>4</v>
      </c>
      <c r="D261" s="35">
        <v>2.1537999999999999</v>
      </c>
      <c r="E261" s="37">
        <v>11.971099999999998</v>
      </c>
      <c r="F261" s="69">
        <f t="shared" si="8"/>
        <v>25.783355179999994</v>
      </c>
      <c r="AK261">
        <v>3</v>
      </c>
    </row>
    <row r="262" spans="1:37" customFormat="1" ht="14">
      <c r="A262" s="36" t="s">
        <v>172</v>
      </c>
      <c r="B262" s="34" t="s">
        <v>98</v>
      </c>
      <c r="C262" s="38" t="s">
        <v>4</v>
      </c>
      <c r="D262" s="35">
        <v>5.26</v>
      </c>
      <c r="E262" s="37">
        <v>4.0061</v>
      </c>
      <c r="F262" s="69">
        <f t="shared" si="8"/>
        <v>21.072085999999999</v>
      </c>
      <c r="AK262">
        <v>3</v>
      </c>
    </row>
    <row r="263" spans="1:37" customFormat="1" ht="40">
      <c r="A263" s="36" t="s">
        <v>173</v>
      </c>
      <c r="B263" s="34" t="s">
        <v>87</v>
      </c>
      <c r="C263" s="38" t="s">
        <v>14</v>
      </c>
      <c r="D263" s="35">
        <v>0.60399999999999998</v>
      </c>
      <c r="E263" s="37">
        <v>30.845199999999998</v>
      </c>
      <c r="F263" s="69">
        <f t="shared" si="8"/>
        <v>18.6305008</v>
      </c>
      <c r="AK263">
        <v>3</v>
      </c>
    </row>
    <row r="264" spans="1:37" customFormat="1" ht="14">
      <c r="A264" s="36" t="s">
        <v>174</v>
      </c>
      <c r="B264" s="34" t="s">
        <v>107</v>
      </c>
      <c r="C264" s="38" t="s">
        <v>8</v>
      </c>
      <c r="D264" s="35">
        <v>6.3119999999999999E-3</v>
      </c>
      <c r="E264" s="37">
        <v>1499.0011999999999</v>
      </c>
      <c r="F264" s="69">
        <f t="shared" ref="F264:F282" si="9">D264*E264</f>
        <v>9.4616955744000002</v>
      </c>
      <c r="AK264">
        <v>3</v>
      </c>
    </row>
    <row r="265" spans="1:37" customFormat="1" ht="40">
      <c r="A265" s="36" t="s">
        <v>175</v>
      </c>
      <c r="B265" s="34" t="s">
        <v>101</v>
      </c>
      <c r="C265" s="38" t="s">
        <v>8</v>
      </c>
      <c r="D265" s="35">
        <v>2.2599999999999999E-4</v>
      </c>
      <c r="E265" s="37">
        <v>35534.814999999995</v>
      </c>
      <c r="F265" s="69">
        <f t="shared" si="9"/>
        <v>8.0308681899999979</v>
      </c>
      <c r="AK265">
        <v>3</v>
      </c>
    </row>
    <row r="266" spans="1:37" customFormat="1" ht="14">
      <c r="A266" s="36" t="s">
        <v>176</v>
      </c>
      <c r="B266" s="34" t="s">
        <v>109</v>
      </c>
      <c r="C266" s="38" t="s">
        <v>8</v>
      </c>
      <c r="D266" s="35">
        <v>3.3700000000000001E-4</v>
      </c>
      <c r="E266" s="37">
        <v>22788.9447</v>
      </c>
      <c r="F266" s="69">
        <f t="shared" si="9"/>
        <v>7.6798743638999998</v>
      </c>
      <c r="AK266">
        <v>3</v>
      </c>
    </row>
    <row r="267" spans="1:37" customFormat="1" ht="14">
      <c r="A267" s="36" t="s">
        <v>177</v>
      </c>
      <c r="B267" s="34" t="s">
        <v>112</v>
      </c>
      <c r="C267" s="38" t="s">
        <v>8</v>
      </c>
      <c r="D267" s="35">
        <v>3.4030000000000002E-3</v>
      </c>
      <c r="E267" s="37">
        <v>2020.3900999999998</v>
      </c>
      <c r="F267" s="69">
        <f t="shared" si="9"/>
        <v>6.8753875102999995</v>
      </c>
      <c r="AK267">
        <v>3</v>
      </c>
    </row>
    <row r="268" spans="1:37" customFormat="1" ht="14">
      <c r="A268" s="36" t="s">
        <v>178</v>
      </c>
      <c r="B268" s="34" t="s">
        <v>104</v>
      </c>
      <c r="C268" s="38" t="s">
        <v>8</v>
      </c>
      <c r="D268" s="35">
        <v>5.71E-4</v>
      </c>
      <c r="E268" s="37">
        <v>11492.326799999999</v>
      </c>
      <c r="F268" s="69">
        <f t="shared" si="9"/>
        <v>6.5621186027999991</v>
      </c>
      <c r="AK268">
        <v>3</v>
      </c>
    </row>
    <row r="269" spans="1:37" customFormat="1" ht="27">
      <c r="A269" s="36" t="s">
        <v>179</v>
      </c>
      <c r="B269" s="34" t="s">
        <v>106</v>
      </c>
      <c r="C269" s="38" t="s">
        <v>10</v>
      </c>
      <c r="D269" s="35">
        <v>1.936E-3</v>
      </c>
      <c r="E269" s="37">
        <v>2902.1097</v>
      </c>
      <c r="F269" s="69">
        <f t="shared" si="9"/>
        <v>5.6184843791999999</v>
      </c>
      <c r="AK269">
        <v>3</v>
      </c>
    </row>
    <row r="270" spans="1:37" customFormat="1" ht="14">
      <c r="A270" s="36" t="s">
        <v>180</v>
      </c>
      <c r="B270" s="34" t="s">
        <v>110</v>
      </c>
      <c r="C270" s="38" t="s">
        <v>10</v>
      </c>
      <c r="D270" s="35">
        <v>2.5409999999999999E-3</v>
      </c>
      <c r="E270" s="37">
        <v>1693.0817</v>
      </c>
      <c r="F270" s="69">
        <f t="shared" si="9"/>
        <v>4.3021205996999994</v>
      </c>
      <c r="AK270">
        <v>3</v>
      </c>
    </row>
    <row r="271" spans="1:37" customFormat="1" ht="14">
      <c r="A271" s="36" t="s">
        <v>181</v>
      </c>
      <c r="B271" s="34" t="s">
        <v>111</v>
      </c>
      <c r="C271" s="38" t="s">
        <v>57</v>
      </c>
      <c r="D271" s="35">
        <v>0.12548999999999999</v>
      </c>
      <c r="E271" s="37">
        <v>33.234699999999997</v>
      </c>
      <c r="F271" s="69">
        <f t="shared" si="9"/>
        <v>4.1706225029999988</v>
      </c>
      <c r="AK271">
        <v>3</v>
      </c>
    </row>
    <row r="272" spans="1:37" customFormat="1" ht="40">
      <c r="A272" s="36" t="s">
        <v>182</v>
      </c>
      <c r="B272" s="34" t="s">
        <v>103</v>
      </c>
      <c r="C272" s="38" t="s">
        <v>57</v>
      </c>
      <c r="D272" s="35">
        <v>0.308</v>
      </c>
      <c r="E272" s="37">
        <v>8.5137</v>
      </c>
      <c r="F272" s="69">
        <f t="shared" si="9"/>
        <v>2.6222195999999998</v>
      </c>
      <c r="AK272">
        <v>3</v>
      </c>
    </row>
    <row r="273" spans="1:37" customFormat="1" ht="27">
      <c r="A273" s="36" t="s">
        <v>183</v>
      </c>
      <c r="B273" s="34" t="s">
        <v>113</v>
      </c>
      <c r="C273" s="38" t="s">
        <v>14</v>
      </c>
      <c r="D273" s="35">
        <v>0.70799999999999996</v>
      </c>
      <c r="E273" s="37">
        <v>3.6579999999999999</v>
      </c>
      <c r="F273" s="69">
        <f t="shared" si="9"/>
        <v>2.5898639999999999</v>
      </c>
      <c r="AK273">
        <v>3</v>
      </c>
    </row>
    <row r="274" spans="1:37" customFormat="1" ht="14">
      <c r="A274" s="36" t="s">
        <v>184</v>
      </c>
      <c r="B274" s="34" t="s">
        <v>119</v>
      </c>
      <c r="C274" s="38" t="s">
        <v>8</v>
      </c>
      <c r="D274" s="35">
        <v>1.1900000000000001E-4</v>
      </c>
      <c r="E274" s="37">
        <v>20700.291599999997</v>
      </c>
      <c r="F274" s="69">
        <f t="shared" si="9"/>
        <v>2.4633347003999999</v>
      </c>
      <c r="AK274">
        <v>3</v>
      </c>
    </row>
    <row r="275" spans="1:37" customFormat="1" ht="14">
      <c r="A275" s="36" t="s">
        <v>185</v>
      </c>
      <c r="B275" s="34" t="s">
        <v>128</v>
      </c>
      <c r="C275" s="38" t="s">
        <v>8</v>
      </c>
      <c r="D275" s="35">
        <v>5.1E-5</v>
      </c>
      <c r="E275" s="37">
        <v>26530.895799999998</v>
      </c>
      <c r="F275" s="69">
        <f t="shared" si="9"/>
        <v>1.3530756857999999</v>
      </c>
      <c r="AK275">
        <v>3</v>
      </c>
    </row>
    <row r="276" spans="1:37" customFormat="1" ht="27">
      <c r="A276" s="36" t="s">
        <v>186</v>
      </c>
      <c r="B276" s="34" t="s">
        <v>126</v>
      </c>
      <c r="C276" s="38" t="s">
        <v>76</v>
      </c>
      <c r="D276" s="35">
        <v>0.14132</v>
      </c>
      <c r="E276" s="37">
        <v>8.9443999999999999</v>
      </c>
      <c r="F276" s="69">
        <f t="shared" si="9"/>
        <v>1.2640226080000001</v>
      </c>
      <c r="AK276">
        <v>3</v>
      </c>
    </row>
    <row r="277" spans="1:37" customFormat="1" ht="14">
      <c r="A277" s="36" t="s">
        <v>187</v>
      </c>
      <c r="B277" s="34" t="s">
        <v>135</v>
      </c>
      <c r="C277" s="38" t="s">
        <v>4</v>
      </c>
      <c r="D277" s="35">
        <v>0.16400000000000001</v>
      </c>
      <c r="E277" s="37">
        <v>6.3011999999999997</v>
      </c>
      <c r="F277" s="69">
        <f t="shared" si="9"/>
        <v>1.0333968</v>
      </c>
      <c r="AK277">
        <v>3</v>
      </c>
    </row>
    <row r="278" spans="1:37" customFormat="1" ht="53">
      <c r="A278" s="36" t="s">
        <v>188</v>
      </c>
      <c r="B278" s="34" t="s">
        <v>122</v>
      </c>
      <c r="C278" s="38" t="s">
        <v>57</v>
      </c>
      <c r="D278" s="35">
        <v>0.04</v>
      </c>
      <c r="E278" s="37">
        <v>24.142800000000001</v>
      </c>
      <c r="F278" s="69">
        <f t="shared" si="9"/>
        <v>0.96571200000000001</v>
      </c>
      <c r="AK278">
        <v>3</v>
      </c>
    </row>
    <row r="279" spans="1:37" customFormat="1" ht="27">
      <c r="A279" s="36" t="s">
        <v>189</v>
      </c>
      <c r="B279" s="34" t="s">
        <v>123</v>
      </c>
      <c r="C279" s="38" t="s">
        <v>14</v>
      </c>
      <c r="D279" s="35">
        <v>0.60799999999999998</v>
      </c>
      <c r="E279" s="37">
        <v>1.5398999999999998</v>
      </c>
      <c r="F279" s="69">
        <f t="shared" si="9"/>
        <v>0.93625919999999985</v>
      </c>
      <c r="AK279">
        <v>3</v>
      </c>
    </row>
    <row r="280" spans="1:37" customFormat="1" ht="40">
      <c r="A280" s="36" t="s">
        <v>190</v>
      </c>
      <c r="B280" s="34" t="s">
        <v>132</v>
      </c>
      <c r="C280" s="38" t="s">
        <v>14</v>
      </c>
      <c r="D280" s="35">
        <v>0.504</v>
      </c>
      <c r="E280" s="37">
        <v>1.7227999999999999</v>
      </c>
      <c r="F280" s="69">
        <f t="shared" si="9"/>
        <v>0.86829119999999993</v>
      </c>
      <c r="AK280">
        <v>3</v>
      </c>
    </row>
    <row r="281" spans="1:37" customFormat="1" ht="14">
      <c r="A281" s="36" t="s">
        <v>191</v>
      </c>
      <c r="B281" s="34" t="s">
        <v>134</v>
      </c>
      <c r="C281" s="38" t="s">
        <v>8</v>
      </c>
      <c r="D281" s="35">
        <v>2.9E-5</v>
      </c>
      <c r="E281" s="37">
        <v>12014.299800000001</v>
      </c>
      <c r="F281" s="69">
        <f t="shared" si="9"/>
        <v>0.34841469420000004</v>
      </c>
      <c r="AK281">
        <v>3</v>
      </c>
    </row>
    <row r="282" spans="1:37" customFormat="1" ht="27">
      <c r="A282" s="36" t="s">
        <v>192</v>
      </c>
      <c r="B282" s="34" t="s">
        <v>133</v>
      </c>
      <c r="C282" s="38" t="s">
        <v>76</v>
      </c>
      <c r="D282" s="35">
        <v>6.7600000000000004E-3</v>
      </c>
      <c r="E282" s="37">
        <v>36.703899999999997</v>
      </c>
      <c r="F282" s="69">
        <f t="shared" si="9"/>
        <v>0.24811836400000001</v>
      </c>
      <c r="AK282">
        <v>3</v>
      </c>
    </row>
    <row r="283" spans="1:37" s="41" customFormat="1" ht="16.5" customHeight="1">
      <c r="A283" s="42"/>
      <c r="B283" s="73" t="s">
        <v>41</v>
      </c>
      <c r="C283" s="40"/>
      <c r="D283" s="39"/>
      <c r="E283" s="39"/>
      <c r="F283" s="68"/>
      <c r="AI283" s="43" t="s">
        <v>41</v>
      </c>
    </row>
    <row r="284" spans="1:37" customFormat="1" ht="53">
      <c r="A284" s="36" t="s">
        <v>142</v>
      </c>
      <c r="B284" s="34" t="s">
        <v>55</v>
      </c>
      <c r="C284" s="38" t="s">
        <v>4</v>
      </c>
      <c r="D284" s="35">
        <v>4.08</v>
      </c>
      <c r="E284" s="37">
        <v>366.20119999999997</v>
      </c>
      <c r="F284" s="69">
        <f t="shared" ref="F284:F311" si="10">D284*E284</f>
        <v>1494.1008959999999</v>
      </c>
      <c r="AK284">
        <v>3</v>
      </c>
    </row>
    <row r="285" spans="1:37" customFormat="1" ht="40">
      <c r="A285" s="36" t="s">
        <v>144</v>
      </c>
      <c r="B285" s="34" t="s">
        <v>58</v>
      </c>
      <c r="C285" s="38" t="s">
        <v>4</v>
      </c>
      <c r="D285" s="35">
        <v>15.3</v>
      </c>
      <c r="E285" s="37">
        <v>94.6006</v>
      </c>
      <c r="F285" s="69">
        <f t="shared" si="10"/>
        <v>1447.3891800000001</v>
      </c>
      <c r="AK285">
        <v>3</v>
      </c>
    </row>
    <row r="286" spans="1:37" customFormat="1" ht="40">
      <c r="A286" s="36" t="s">
        <v>145</v>
      </c>
      <c r="B286" s="34" t="s">
        <v>65</v>
      </c>
      <c r="C286" s="38" t="s">
        <v>8</v>
      </c>
      <c r="D286" s="35">
        <v>7.6175000000000007E-2</v>
      </c>
      <c r="E286" s="37">
        <v>4523.2055</v>
      </c>
      <c r="F286" s="69">
        <f t="shared" si="10"/>
        <v>344.55517896250001</v>
      </c>
      <c r="AK286">
        <v>3</v>
      </c>
    </row>
    <row r="287" spans="1:37" customFormat="1" ht="27">
      <c r="A287" s="36" t="s">
        <v>146</v>
      </c>
      <c r="B287" s="34" t="s">
        <v>61</v>
      </c>
      <c r="C287" s="38" t="s">
        <v>8</v>
      </c>
      <c r="D287" s="35">
        <v>8.3750000000000005E-3</v>
      </c>
      <c r="E287" s="37">
        <v>26990.824400000001</v>
      </c>
      <c r="F287" s="69">
        <f t="shared" si="10"/>
        <v>226.04815435000003</v>
      </c>
      <c r="AK287">
        <v>3</v>
      </c>
    </row>
    <row r="288" spans="1:37" customFormat="1" ht="14">
      <c r="A288" s="36" t="s">
        <v>147</v>
      </c>
      <c r="B288" s="34" t="s">
        <v>53</v>
      </c>
      <c r="C288" s="38" t="s">
        <v>10</v>
      </c>
      <c r="D288" s="35">
        <v>0.12239999999999999</v>
      </c>
      <c r="E288" s="37">
        <v>1763.3389</v>
      </c>
      <c r="F288" s="69">
        <f t="shared" si="10"/>
        <v>215.83268135999998</v>
      </c>
      <c r="AK288">
        <v>3</v>
      </c>
    </row>
    <row r="289" spans="1:37" customFormat="1" ht="27">
      <c r="A289" s="36" t="s">
        <v>148</v>
      </c>
      <c r="B289" s="34" t="s">
        <v>67</v>
      </c>
      <c r="C289" s="38" t="s">
        <v>14</v>
      </c>
      <c r="D289" s="35">
        <v>5.5</v>
      </c>
      <c r="E289" s="37">
        <v>20.903699999999997</v>
      </c>
      <c r="F289" s="69">
        <f t="shared" si="10"/>
        <v>114.97034999999998</v>
      </c>
      <c r="AK289">
        <v>3</v>
      </c>
    </row>
    <row r="290" spans="1:37" customFormat="1" ht="40">
      <c r="A290" s="36" t="s">
        <v>149</v>
      </c>
      <c r="B290" s="34" t="s">
        <v>74</v>
      </c>
      <c r="C290" s="38" t="s">
        <v>8</v>
      </c>
      <c r="D290" s="35">
        <v>9.5700000000000004E-3</v>
      </c>
      <c r="E290" s="37">
        <v>11548.8488</v>
      </c>
      <c r="F290" s="69">
        <f t="shared" si="10"/>
        <v>110.522483016</v>
      </c>
      <c r="AK290">
        <v>3</v>
      </c>
    </row>
    <row r="291" spans="1:37" customFormat="1" ht="27">
      <c r="A291" s="36" t="s">
        <v>150</v>
      </c>
      <c r="B291" s="34" t="s">
        <v>72</v>
      </c>
      <c r="C291" s="38" t="s">
        <v>23</v>
      </c>
      <c r="D291" s="35">
        <v>1</v>
      </c>
      <c r="E291" s="37">
        <v>77.059899999999999</v>
      </c>
      <c r="F291" s="69">
        <f t="shared" si="10"/>
        <v>77.059899999999999</v>
      </c>
      <c r="AK291">
        <v>3</v>
      </c>
    </row>
    <row r="292" spans="1:37" customFormat="1" ht="27">
      <c r="A292" s="36" t="s">
        <v>151</v>
      </c>
      <c r="B292" s="34" t="s">
        <v>80</v>
      </c>
      <c r="C292" s="38" t="s">
        <v>4</v>
      </c>
      <c r="D292" s="35">
        <v>5.8951000000000002</v>
      </c>
      <c r="E292" s="37">
        <v>11.971099999999998</v>
      </c>
      <c r="F292" s="69">
        <f t="shared" si="10"/>
        <v>70.570831609999985</v>
      </c>
      <c r="AK292">
        <v>3</v>
      </c>
    </row>
    <row r="293" spans="1:37" customFormat="1" ht="14">
      <c r="A293" s="36" t="s">
        <v>152</v>
      </c>
      <c r="B293" s="34" t="s">
        <v>84</v>
      </c>
      <c r="C293" s="38" t="s">
        <v>8</v>
      </c>
      <c r="D293" s="35">
        <v>2.2000000000000001E-3</v>
      </c>
      <c r="E293" s="37">
        <v>27052.084099999996</v>
      </c>
      <c r="F293" s="69">
        <f t="shared" si="10"/>
        <v>59.514585019999998</v>
      </c>
      <c r="AK293">
        <v>3</v>
      </c>
    </row>
    <row r="294" spans="1:37" customFormat="1" ht="14">
      <c r="A294" s="36" t="s">
        <v>153</v>
      </c>
      <c r="B294" s="34" t="s">
        <v>71</v>
      </c>
      <c r="C294" s="38" t="s">
        <v>8</v>
      </c>
      <c r="D294" s="35">
        <v>3.0400000000000002E-4</v>
      </c>
      <c r="E294" s="37">
        <v>163466.0313</v>
      </c>
      <c r="F294" s="69">
        <f t="shared" si="10"/>
        <v>49.693673515200004</v>
      </c>
      <c r="AK294">
        <v>3</v>
      </c>
    </row>
    <row r="295" spans="1:37" customFormat="1" ht="14">
      <c r="A295" s="36" t="s">
        <v>154</v>
      </c>
      <c r="B295" s="34" t="s">
        <v>78</v>
      </c>
      <c r="C295" s="38" t="s">
        <v>57</v>
      </c>
      <c r="D295" s="35">
        <v>1.7172000000000001</v>
      </c>
      <c r="E295" s="37">
        <v>28.620899999999999</v>
      </c>
      <c r="F295" s="69">
        <f t="shared" si="10"/>
        <v>49.147809479999999</v>
      </c>
      <c r="AK295">
        <v>3</v>
      </c>
    </row>
    <row r="296" spans="1:37" customFormat="1" ht="27">
      <c r="A296" s="36" t="s">
        <v>155</v>
      </c>
      <c r="B296" s="34" t="s">
        <v>95</v>
      </c>
      <c r="C296" s="38" t="s">
        <v>8</v>
      </c>
      <c r="D296" s="35">
        <v>4.0000000000000002E-4</v>
      </c>
      <c r="E296" s="37">
        <v>62259.342899999996</v>
      </c>
      <c r="F296" s="69">
        <f t="shared" si="10"/>
        <v>24.903737159999999</v>
      </c>
      <c r="AK296">
        <v>3</v>
      </c>
    </row>
    <row r="297" spans="1:37" customFormat="1" ht="14">
      <c r="A297" s="36" t="s">
        <v>156</v>
      </c>
      <c r="B297" s="34" t="s">
        <v>86</v>
      </c>
      <c r="C297" s="38" t="s">
        <v>57</v>
      </c>
      <c r="D297" s="35">
        <v>0.59624999999999995</v>
      </c>
      <c r="E297" s="37">
        <v>38.031399999999991</v>
      </c>
      <c r="F297" s="69">
        <f t="shared" si="10"/>
        <v>22.676222249999991</v>
      </c>
      <c r="AK297">
        <v>3</v>
      </c>
    </row>
    <row r="298" spans="1:37" customFormat="1" ht="40">
      <c r="A298" s="36" t="s">
        <v>157</v>
      </c>
      <c r="B298" s="34" t="s">
        <v>99</v>
      </c>
      <c r="C298" s="38" t="s">
        <v>8</v>
      </c>
      <c r="D298" s="35">
        <v>3.21E-4</v>
      </c>
      <c r="E298" s="37">
        <v>43778.241900000001</v>
      </c>
      <c r="F298" s="69">
        <f t="shared" si="10"/>
        <v>14.052815649899999</v>
      </c>
      <c r="AK298">
        <v>3</v>
      </c>
    </row>
    <row r="299" spans="1:37" customFormat="1" ht="14">
      <c r="A299" s="36" t="s">
        <v>158</v>
      </c>
      <c r="B299" s="34" t="s">
        <v>85</v>
      </c>
      <c r="C299" s="38" t="s">
        <v>4</v>
      </c>
      <c r="D299" s="35">
        <v>0.13200000000000001</v>
      </c>
      <c r="E299" s="37">
        <v>97.562399999999997</v>
      </c>
      <c r="F299" s="69">
        <f t="shared" si="10"/>
        <v>12.8782368</v>
      </c>
      <c r="AK299">
        <v>3</v>
      </c>
    </row>
    <row r="300" spans="1:37" customFormat="1" ht="14">
      <c r="A300" s="36" t="s">
        <v>159</v>
      </c>
      <c r="B300" s="34" t="s">
        <v>102</v>
      </c>
      <c r="C300" s="38" t="s">
        <v>8</v>
      </c>
      <c r="D300" s="35">
        <v>9.6000000000000002E-4</v>
      </c>
      <c r="E300" s="37">
        <v>9339.7530999999999</v>
      </c>
      <c r="F300" s="69">
        <f t="shared" si="10"/>
        <v>8.9661629759999997</v>
      </c>
      <c r="AK300">
        <v>3</v>
      </c>
    </row>
    <row r="301" spans="1:37" customFormat="1" ht="14">
      <c r="A301" s="36" t="s">
        <v>160</v>
      </c>
      <c r="B301" s="34" t="s">
        <v>97</v>
      </c>
      <c r="C301" s="38" t="s">
        <v>8</v>
      </c>
      <c r="D301" s="35">
        <v>8.1599999999999999E-4</v>
      </c>
      <c r="E301" s="37">
        <v>8174.6565000000001</v>
      </c>
      <c r="F301" s="69">
        <f t="shared" si="10"/>
        <v>6.6705197040000002</v>
      </c>
      <c r="AK301">
        <v>3</v>
      </c>
    </row>
    <row r="302" spans="1:37" customFormat="1" ht="14">
      <c r="A302" s="36" t="s">
        <v>161</v>
      </c>
      <c r="B302" s="34" t="s">
        <v>104</v>
      </c>
      <c r="C302" s="38" t="s">
        <v>8</v>
      </c>
      <c r="D302" s="35">
        <v>3.7500000000000001E-4</v>
      </c>
      <c r="E302" s="37">
        <v>11492.326799999999</v>
      </c>
      <c r="F302" s="69">
        <f t="shared" si="10"/>
        <v>4.3096225499999994</v>
      </c>
      <c r="AK302">
        <v>3</v>
      </c>
    </row>
    <row r="303" spans="1:37" customFormat="1" ht="27">
      <c r="A303" s="36" t="s">
        <v>162</v>
      </c>
      <c r="B303" s="34" t="s">
        <v>106</v>
      </c>
      <c r="C303" s="38" t="s">
        <v>10</v>
      </c>
      <c r="D303" s="35">
        <v>1.2719999999999999E-3</v>
      </c>
      <c r="E303" s="37">
        <v>2902.1097</v>
      </c>
      <c r="F303" s="69">
        <f t="shared" si="10"/>
        <v>3.6914835383999995</v>
      </c>
      <c r="AK303">
        <v>3</v>
      </c>
    </row>
    <row r="304" spans="1:37" customFormat="1" ht="14">
      <c r="A304" s="36" t="s">
        <v>163</v>
      </c>
      <c r="B304" s="34" t="s">
        <v>94</v>
      </c>
      <c r="C304" s="38" t="s">
        <v>10</v>
      </c>
      <c r="D304" s="35">
        <v>0.18832499999999999</v>
      </c>
      <c r="E304" s="37">
        <v>16.602599999999999</v>
      </c>
      <c r="F304" s="69">
        <f t="shared" si="10"/>
        <v>3.1266846449999997</v>
      </c>
      <c r="AK304">
        <v>3</v>
      </c>
    </row>
    <row r="305" spans="1:37" customFormat="1" ht="14">
      <c r="A305" s="36" t="s">
        <v>164</v>
      </c>
      <c r="B305" s="34" t="s">
        <v>110</v>
      </c>
      <c r="C305" s="38" t="s">
        <v>10</v>
      </c>
      <c r="D305" s="35">
        <v>1.67E-3</v>
      </c>
      <c r="E305" s="37">
        <v>1693.0817</v>
      </c>
      <c r="F305" s="69">
        <f t="shared" si="10"/>
        <v>2.827446439</v>
      </c>
      <c r="AK305">
        <v>3</v>
      </c>
    </row>
    <row r="306" spans="1:37" customFormat="1" ht="14">
      <c r="A306" s="36" t="s">
        <v>165</v>
      </c>
      <c r="B306" s="34" t="s">
        <v>107</v>
      </c>
      <c r="C306" s="38" t="s">
        <v>8</v>
      </c>
      <c r="D306" s="35">
        <v>1.5E-3</v>
      </c>
      <c r="E306" s="37">
        <v>1499.0011999999999</v>
      </c>
      <c r="F306" s="69">
        <f t="shared" si="10"/>
        <v>2.2485018000000001</v>
      </c>
      <c r="AK306">
        <v>3</v>
      </c>
    </row>
    <row r="307" spans="1:37" customFormat="1" ht="14">
      <c r="A307" s="36" t="s">
        <v>166</v>
      </c>
      <c r="B307" s="34" t="s">
        <v>109</v>
      </c>
      <c r="C307" s="38" t="s">
        <v>8</v>
      </c>
      <c r="D307" s="35">
        <v>8.0000000000000007E-5</v>
      </c>
      <c r="E307" s="37">
        <v>22788.9447</v>
      </c>
      <c r="F307" s="69">
        <f t="shared" si="10"/>
        <v>1.8231155760000002</v>
      </c>
      <c r="AK307">
        <v>3</v>
      </c>
    </row>
    <row r="308" spans="1:37" customFormat="1" ht="14">
      <c r="A308" s="36" t="s">
        <v>167</v>
      </c>
      <c r="B308" s="34" t="s">
        <v>119</v>
      </c>
      <c r="C308" s="38" t="s">
        <v>8</v>
      </c>
      <c r="D308" s="35">
        <v>8.2999999999999998E-5</v>
      </c>
      <c r="E308" s="37">
        <v>20700.291599999997</v>
      </c>
      <c r="F308" s="69">
        <f t="shared" si="10"/>
        <v>1.7181242027999997</v>
      </c>
      <c r="AK308">
        <v>3</v>
      </c>
    </row>
    <row r="309" spans="1:37" customFormat="1" ht="14">
      <c r="A309" s="36" t="s">
        <v>168</v>
      </c>
      <c r="B309" s="34" t="s">
        <v>125</v>
      </c>
      <c r="C309" s="38" t="s">
        <v>57</v>
      </c>
      <c r="D309" s="35">
        <v>7.6499999999999999E-2</v>
      </c>
      <c r="E309" s="37">
        <v>22.325600000000001</v>
      </c>
      <c r="F309" s="69">
        <f t="shared" si="10"/>
        <v>1.7079084</v>
      </c>
      <c r="AK309">
        <v>3</v>
      </c>
    </row>
    <row r="310" spans="1:37" customFormat="1" ht="14">
      <c r="A310" s="36" t="s">
        <v>169</v>
      </c>
      <c r="B310" s="34" t="s">
        <v>112</v>
      </c>
      <c r="C310" s="38" t="s">
        <v>8</v>
      </c>
      <c r="D310" s="35">
        <v>7.54E-4</v>
      </c>
      <c r="E310" s="37">
        <v>2020.3900999999998</v>
      </c>
      <c r="F310" s="69">
        <f t="shared" si="10"/>
        <v>1.5233741353999999</v>
      </c>
      <c r="AK310">
        <v>3</v>
      </c>
    </row>
    <row r="311" spans="1:37" customFormat="1" ht="14">
      <c r="A311" s="36" t="s">
        <v>170</v>
      </c>
      <c r="B311" s="34" t="s">
        <v>128</v>
      </c>
      <c r="C311" s="38" t="s">
        <v>8</v>
      </c>
      <c r="D311" s="35">
        <v>3.3000000000000003E-5</v>
      </c>
      <c r="E311" s="37">
        <v>26530.895799999998</v>
      </c>
      <c r="F311" s="69">
        <f t="shared" si="10"/>
        <v>0.87551956139999998</v>
      </c>
      <c r="AK311">
        <v>3</v>
      </c>
    </row>
    <row r="312" spans="1:37" s="41" customFormat="1" ht="16.5" customHeight="1">
      <c r="A312" s="42"/>
      <c r="B312" s="73" t="s">
        <v>42</v>
      </c>
      <c r="C312" s="40"/>
      <c r="D312" s="39"/>
      <c r="E312" s="39"/>
      <c r="F312" s="68"/>
      <c r="AI312" s="43" t="s">
        <v>42</v>
      </c>
    </row>
    <row r="313" spans="1:37" customFormat="1" ht="40">
      <c r="A313" s="36" t="s">
        <v>142</v>
      </c>
      <c r="B313" s="34" t="s">
        <v>58</v>
      </c>
      <c r="C313" s="38" t="s">
        <v>4</v>
      </c>
      <c r="D313" s="35">
        <v>56.95</v>
      </c>
      <c r="E313" s="37">
        <v>94.6006</v>
      </c>
      <c r="F313" s="69">
        <f t="shared" ref="F313:F344" si="11">D313*E313</f>
        <v>5387.5041700000002</v>
      </c>
      <c r="AK313">
        <v>3</v>
      </c>
    </row>
    <row r="314" spans="1:37" customFormat="1" ht="53">
      <c r="A314" s="36" t="s">
        <v>143</v>
      </c>
      <c r="B314" s="34" t="s">
        <v>55</v>
      </c>
      <c r="C314" s="38" t="s">
        <v>4</v>
      </c>
      <c r="D314" s="35">
        <v>13.872</v>
      </c>
      <c r="E314" s="37">
        <v>366.20119999999997</v>
      </c>
      <c r="F314" s="69">
        <f t="shared" si="11"/>
        <v>5079.9430463999997</v>
      </c>
      <c r="AK314">
        <v>3</v>
      </c>
    </row>
    <row r="315" spans="1:37" customFormat="1" ht="53">
      <c r="A315" s="36" t="s">
        <v>145</v>
      </c>
      <c r="B315" s="34" t="s">
        <v>59</v>
      </c>
      <c r="C315" s="38" t="s">
        <v>4</v>
      </c>
      <c r="D315" s="35">
        <v>14.28</v>
      </c>
      <c r="E315" s="37">
        <v>291.64879999999999</v>
      </c>
      <c r="F315" s="69">
        <f t="shared" si="11"/>
        <v>4164.7448639999993</v>
      </c>
      <c r="AK315">
        <v>3</v>
      </c>
    </row>
    <row r="316" spans="1:37" customFormat="1" ht="27">
      <c r="A316" s="36" t="s">
        <v>146</v>
      </c>
      <c r="B316" s="34" t="s">
        <v>68</v>
      </c>
      <c r="C316" s="38" t="s">
        <v>138</v>
      </c>
      <c r="D316" s="35">
        <v>0.25600000000000001</v>
      </c>
      <c r="E316" s="37">
        <v>6606.4011</v>
      </c>
      <c r="F316" s="69">
        <f t="shared" si="11"/>
        <v>1691.2386816000001</v>
      </c>
      <c r="AK316">
        <v>3</v>
      </c>
    </row>
    <row r="317" spans="1:37" customFormat="1" ht="53">
      <c r="A317" s="36" t="s">
        <v>147</v>
      </c>
      <c r="B317" s="34" t="s">
        <v>70</v>
      </c>
      <c r="C317" s="38" t="s">
        <v>4</v>
      </c>
      <c r="D317" s="35">
        <v>2</v>
      </c>
      <c r="E317" s="37">
        <v>724.30759999999998</v>
      </c>
      <c r="F317" s="69">
        <f t="shared" si="11"/>
        <v>1448.6152</v>
      </c>
      <c r="AK317">
        <v>3</v>
      </c>
    </row>
    <row r="318" spans="1:37" customFormat="1" ht="40">
      <c r="A318" s="36" t="s">
        <v>148</v>
      </c>
      <c r="B318" s="34" t="s">
        <v>65</v>
      </c>
      <c r="C318" s="38" t="s">
        <v>8</v>
      </c>
      <c r="D318" s="35">
        <v>0.27748299999999998</v>
      </c>
      <c r="E318" s="37">
        <v>4523.2055</v>
      </c>
      <c r="F318" s="69">
        <f t="shared" si="11"/>
        <v>1255.1126317564999</v>
      </c>
      <c r="AK318">
        <v>3</v>
      </c>
    </row>
    <row r="319" spans="1:37" customFormat="1" ht="14">
      <c r="A319" s="36" t="s">
        <v>149</v>
      </c>
      <c r="B319" s="34" t="s">
        <v>53</v>
      </c>
      <c r="C319" s="38" t="s">
        <v>10</v>
      </c>
      <c r="D319" s="35">
        <v>0.41615999999999997</v>
      </c>
      <c r="E319" s="37">
        <v>1763.3389</v>
      </c>
      <c r="F319" s="69">
        <f t="shared" si="11"/>
        <v>733.83111662399995</v>
      </c>
      <c r="AK319">
        <v>3</v>
      </c>
    </row>
    <row r="320" spans="1:37" customFormat="1" ht="27">
      <c r="A320" s="36" t="s">
        <v>150</v>
      </c>
      <c r="B320" s="34" t="s">
        <v>77</v>
      </c>
      <c r="C320" s="38" t="s">
        <v>14</v>
      </c>
      <c r="D320" s="35">
        <v>52.71</v>
      </c>
      <c r="E320" s="37">
        <v>9.1626999999999992</v>
      </c>
      <c r="F320" s="69">
        <f t="shared" si="11"/>
        <v>482.96591699999999</v>
      </c>
      <c r="AK320">
        <v>3</v>
      </c>
    </row>
    <row r="321" spans="1:37" customFormat="1" ht="40">
      <c r="A321" s="36" t="s">
        <v>151</v>
      </c>
      <c r="B321" s="34" t="s">
        <v>74</v>
      </c>
      <c r="C321" s="38" t="s">
        <v>8</v>
      </c>
      <c r="D321" s="35">
        <v>3.5002999999999999E-2</v>
      </c>
      <c r="E321" s="37">
        <v>11548.8488</v>
      </c>
      <c r="F321" s="69">
        <f t="shared" si="11"/>
        <v>404.24435454639996</v>
      </c>
      <c r="AK321">
        <v>3</v>
      </c>
    </row>
    <row r="322" spans="1:37" customFormat="1" ht="14">
      <c r="A322" s="36" t="s">
        <v>152</v>
      </c>
      <c r="B322" s="34" t="s">
        <v>83</v>
      </c>
      <c r="C322" s="38" t="s">
        <v>4</v>
      </c>
      <c r="D322" s="35">
        <v>6.36</v>
      </c>
      <c r="E322" s="37">
        <v>39.671599999999998</v>
      </c>
      <c r="F322" s="69">
        <f t="shared" si="11"/>
        <v>252.311376</v>
      </c>
      <c r="AK322">
        <v>3</v>
      </c>
    </row>
    <row r="323" spans="1:37" customFormat="1" ht="27">
      <c r="A323" s="36" t="s">
        <v>153</v>
      </c>
      <c r="B323" s="34" t="s">
        <v>67</v>
      </c>
      <c r="C323" s="38" t="s">
        <v>14</v>
      </c>
      <c r="D323" s="35">
        <v>11.77</v>
      </c>
      <c r="E323" s="37">
        <v>20.903699999999997</v>
      </c>
      <c r="F323" s="69">
        <f t="shared" si="11"/>
        <v>246.03654899999995</v>
      </c>
      <c r="AK323">
        <v>3</v>
      </c>
    </row>
    <row r="324" spans="1:37" customFormat="1" ht="14">
      <c r="A324" s="36" t="s">
        <v>154</v>
      </c>
      <c r="B324" s="34" t="s">
        <v>90</v>
      </c>
      <c r="C324" s="38" t="s">
        <v>10</v>
      </c>
      <c r="D324" s="35">
        <v>0.15104000000000001</v>
      </c>
      <c r="E324" s="37">
        <v>1540.7731999999999</v>
      </c>
      <c r="F324" s="69">
        <f t="shared" si="11"/>
        <v>232.718384128</v>
      </c>
      <c r="AK324">
        <v>3</v>
      </c>
    </row>
    <row r="325" spans="1:37" customFormat="1" ht="40">
      <c r="A325" s="36" t="s">
        <v>155</v>
      </c>
      <c r="B325" s="34" t="s">
        <v>82</v>
      </c>
      <c r="C325" s="38" t="s">
        <v>14</v>
      </c>
      <c r="D325" s="35">
        <v>6.75</v>
      </c>
      <c r="E325" s="37">
        <v>32.467700000000001</v>
      </c>
      <c r="F325" s="69">
        <f t="shared" si="11"/>
        <v>219.15697500000002</v>
      </c>
      <c r="AK325">
        <v>3</v>
      </c>
    </row>
    <row r="326" spans="1:37" customFormat="1" ht="27">
      <c r="A326" s="36" t="s">
        <v>156</v>
      </c>
      <c r="B326" s="34" t="s">
        <v>80</v>
      </c>
      <c r="C326" s="38" t="s">
        <v>4</v>
      </c>
      <c r="D326" s="35">
        <v>18.071100000000001</v>
      </c>
      <c r="E326" s="37">
        <v>11.971099999999998</v>
      </c>
      <c r="F326" s="69">
        <f t="shared" si="11"/>
        <v>216.33094520999998</v>
      </c>
      <c r="AK326">
        <v>3</v>
      </c>
    </row>
    <row r="327" spans="1:37" customFormat="1" ht="14">
      <c r="A327" s="36" t="s">
        <v>157</v>
      </c>
      <c r="B327" s="34" t="s">
        <v>84</v>
      </c>
      <c r="C327" s="38" t="s">
        <v>8</v>
      </c>
      <c r="D327" s="35">
        <v>7.4799999999999997E-3</v>
      </c>
      <c r="E327" s="37">
        <v>27052.084099999996</v>
      </c>
      <c r="F327" s="69">
        <f t="shared" si="11"/>
        <v>202.34958906799997</v>
      </c>
      <c r="AK327">
        <v>3</v>
      </c>
    </row>
    <row r="328" spans="1:37" customFormat="1" ht="40">
      <c r="A328" s="36" t="s">
        <v>159</v>
      </c>
      <c r="B328" s="34" t="s">
        <v>92</v>
      </c>
      <c r="C328" s="38" t="s">
        <v>8</v>
      </c>
      <c r="D328" s="35">
        <v>3.1280000000000001E-3</v>
      </c>
      <c r="E328" s="37">
        <v>38019.340399999994</v>
      </c>
      <c r="F328" s="69">
        <f t="shared" si="11"/>
        <v>118.92449677119998</v>
      </c>
      <c r="AK328">
        <v>3</v>
      </c>
    </row>
    <row r="329" spans="1:37" customFormat="1" ht="14">
      <c r="A329" s="36" t="s">
        <v>160</v>
      </c>
      <c r="B329" s="34" t="s">
        <v>78</v>
      </c>
      <c r="C329" s="38" t="s">
        <v>57</v>
      </c>
      <c r="D329" s="35">
        <v>3.8822000000000001</v>
      </c>
      <c r="E329" s="37">
        <v>28.620899999999999</v>
      </c>
      <c r="F329" s="69">
        <f t="shared" si="11"/>
        <v>111.11205798</v>
      </c>
      <c r="AK329">
        <v>3</v>
      </c>
    </row>
    <row r="330" spans="1:37" customFormat="1" ht="27">
      <c r="A330" s="36" t="s">
        <v>161</v>
      </c>
      <c r="B330" s="34" t="s">
        <v>95</v>
      </c>
      <c r="C330" s="38" t="s">
        <v>8</v>
      </c>
      <c r="D330" s="35">
        <v>1.3600000000000001E-3</v>
      </c>
      <c r="E330" s="37">
        <v>62259.342899999996</v>
      </c>
      <c r="F330" s="69">
        <f t="shared" si="11"/>
        <v>84.672706344000005</v>
      </c>
      <c r="AK330">
        <v>3</v>
      </c>
    </row>
    <row r="331" spans="1:37" customFormat="1" ht="40">
      <c r="A331" s="36" t="s">
        <v>162</v>
      </c>
      <c r="B331" s="34" t="s">
        <v>87</v>
      </c>
      <c r="C331" s="38" t="s">
        <v>14</v>
      </c>
      <c r="D331" s="35">
        <v>2.64</v>
      </c>
      <c r="E331" s="37">
        <v>30.845199999999998</v>
      </c>
      <c r="F331" s="69">
        <f t="shared" si="11"/>
        <v>81.431327999999993</v>
      </c>
      <c r="AK331">
        <v>3</v>
      </c>
    </row>
    <row r="332" spans="1:37" customFormat="1" ht="14">
      <c r="A332" s="36" t="s">
        <v>163</v>
      </c>
      <c r="B332" s="34" t="s">
        <v>79</v>
      </c>
      <c r="C332" s="38" t="s">
        <v>57</v>
      </c>
      <c r="D332" s="35">
        <v>0.92</v>
      </c>
      <c r="E332" s="37">
        <v>85.178299999999993</v>
      </c>
      <c r="F332" s="69">
        <f t="shared" si="11"/>
        <v>78.364035999999999</v>
      </c>
      <c r="AK332">
        <v>3</v>
      </c>
    </row>
    <row r="333" spans="1:37" customFormat="1" ht="27">
      <c r="A333" s="36" t="s">
        <v>164</v>
      </c>
      <c r="B333" s="34" t="s">
        <v>72</v>
      </c>
      <c r="C333" s="38" t="s">
        <v>23</v>
      </c>
      <c r="D333" s="35">
        <v>1</v>
      </c>
      <c r="E333" s="37">
        <v>77.059899999999999</v>
      </c>
      <c r="F333" s="69">
        <f t="shared" si="11"/>
        <v>77.059899999999999</v>
      </c>
      <c r="AK333">
        <v>3</v>
      </c>
    </row>
    <row r="334" spans="1:37" customFormat="1" ht="14">
      <c r="A334" s="36" t="s">
        <v>165</v>
      </c>
      <c r="B334" s="34" t="s">
        <v>75</v>
      </c>
      <c r="C334" s="38" t="s">
        <v>10</v>
      </c>
      <c r="D334" s="35">
        <v>4.224E-2</v>
      </c>
      <c r="E334" s="37">
        <v>1682.444</v>
      </c>
      <c r="F334" s="69">
        <f t="shared" si="11"/>
        <v>71.066434560000005</v>
      </c>
      <c r="AK334">
        <v>3</v>
      </c>
    </row>
    <row r="335" spans="1:37" customFormat="1" ht="14">
      <c r="A335" s="36" t="s">
        <v>166</v>
      </c>
      <c r="B335" s="34" t="s">
        <v>100</v>
      </c>
      <c r="C335" s="38" t="s">
        <v>8</v>
      </c>
      <c r="D335" s="35">
        <v>1.088E-3</v>
      </c>
      <c r="E335" s="37">
        <v>50536.131399999998</v>
      </c>
      <c r="F335" s="69">
        <f t="shared" si="11"/>
        <v>54.983310963199997</v>
      </c>
      <c r="AK335">
        <v>3</v>
      </c>
    </row>
    <row r="336" spans="1:37" customFormat="1" ht="40">
      <c r="A336" s="36" t="s">
        <v>167</v>
      </c>
      <c r="B336" s="34" t="s">
        <v>99</v>
      </c>
      <c r="C336" s="38" t="s">
        <v>8</v>
      </c>
      <c r="D336" s="35">
        <v>1.196E-3</v>
      </c>
      <c r="E336" s="37">
        <v>43778.241900000001</v>
      </c>
      <c r="F336" s="69">
        <f t="shared" si="11"/>
        <v>52.358777312400001</v>
      </c>
      <c r="AK336">
        <v>3</v>
      </c>
    </row>
    <row r="337" spans="1:37" customFormat="1" ht="14">
      <c r="A337" s="36" t="s">
        <v>168</v>
      </c>
      <c r="B337" s="34" t="s">
        <v>86</v>
      </c>
      <c r="C337" s="38" t="s">
        <v>57</v>
      </c>
      <c r="D337" s="35">
        <v>1.19625</v>
      </c>
      <c r="E337" s="37">
        <v>38.031399999999991</v>
      </c>
      <c r="F337" s="69">
        <f t="shared" si="11"/>
        <v>45.495062249999989</v>
      </c>
      <c r="AK337">
        <v>3</v>
      </c>
    </row>
    <row r="338" spans="1:37" customFormat="1" ht="27">
      <c r="A338" s="36" t="s">
        <v>169</v>
      </c>
      <c r="B338" s="34" t="s">
        <v>108</v>
      </c>
      <c r="C338" s="38" t="s">
        <v>10</v>
      </c>
      <c r="D338" s="35">
        <v>1.0800000000000001E-2</v>
      </c>
      <c r="E338" s="37">
        <v>3500.5348999999997</v>
      </c>
      <c r="F338" s="69">
        <f t="shared" si="11"/>
        <v>37.80577692</v>
      </c>
      <c r="AK338">
        <v>3</v>
      </c>
    </row>
    <row r="339" spans="1:37" customFormat="1" ht="14">
      <c r="A339" s="36" t="s">
        <v>170</v>
      </c>
      <c r="B339" s="34" t="s">
        <v>88</v>
      </c>
      <c r="C339" s="38" t="s">
        <v>10</v>
      </c>
      <c r="D339" s="35">
        <v>1.84E-2</v>
      </c>
      <c r="E339" s="37">
        <v>1732.7828</v>
      </c>
      <c r="F339" s="69">
        <f t="shared" si="11"/>
        <v>31.883203519999999</v>
      </c>
      <c r="AK339">
        <v>3</v>
      </c>
    </row>
    <row r="340" spans="1:37" customFormat="1" ht="14">
      <c r="A340" s="36" t="s">
        <v>171</v>
      </c>
      <c r="B340" s="34" t="s">
        <v>102</v>
      </c>
      <c r="C340" s="38" t="s">
        <v>8</v>
      </c>
      <c r="D340" s="35">
        <v>3.264E-3</v>
      </c>
      <c r="E340" s="37">
        <v>9339.7530999999999</v>
      </c>
      <c r="F340" s="69">
        <f t="shared" si="11"/>
        <v>30.484954118400001</v>
      </c>
      <c r="AK340">
        <v>3</v>
      </c>
    </row>
    <row r="341" spans="1:37" customFormat="1" ht="27">
      <c r="A341" s="36" t="s">
        <v>172</v>
      </c>
      <c r="B341" s="34" t="s">
        <v>116</v>
      </c>
      <c r="C341" s="38" t="s">
        <v>8</v>
      </c>
      <c r="D341" s="35">
        <v>1.3680000000000001E-3</v>
      </c>
      <c r="E341" s="37">
        <v>21119.722599999997</v>
      </c>
      <c r="F341" s="69">
        <f t="shared" si="11"/>
        <v>28.891780516799997</v>
      </c>
      <c r="AK341">
        <v>3</v>
      </c>
    </row>
    <row r="342" spans="1:37" customFormat="1" ht="53">
      <c r="A342" s="36" t="s">
        <v>173</v>
      </c>
      <c r="B342" s="34" t="s">
        <v>105</v>
      </c>
      <c r="C342" s="38" t="s">
        <v>8</v>
      </c>
      <c r="D342" s="35">
        <v>3.3100000000000002E-4</v>
      </c>
      <c r="E342" s="37">
        <v>86570.239799999996</v>
      </c>
      <c r="F342" s="69">
        <f t="shared" si="11"/>
        <v>28.654749373800001</v>
      </c>
      <c r="AK342">
        <v>3</v>
      </c>
    </row>
    <row r="343" spans="1:37" customFormat="1" ht="27">
      <c r="A343" s="36" t="s">
        <v>174</v>
      </c>
      <c r="B343" s="34" t="s">
        <v>115</v>
      </c>
      <c r="C343" s="38" t="s">
        <v>8</v>
      </c>
      <c r="D343" s="35">
        <v>5.4000000000000001E-4</v>
      </c>
      <c r="E343" s="37">
        <v>50270.436699999998</v>
      </c>
      <c r="F343" s="69">
        <f t="shared" si="11"/>
        <v>27.146035817999998</v>
      </c>
      <c r="AK343">
        <v>3</v>
      </c>
    </row>
    <row r="344" spans="1:37" customFormat="1" ht="14">
      <c r="A344" s="36" t="s">
        <v>175</v>
      </c>
      <c r="B344" s="34" t="s">
        <v>117</v>
      </c>
      <c r="C344" s="38" t="s">
        <v>10</v>
      </c>
      <c r="D344" s="35">
        <v>1.7999999999999999E-2</v>
      </c>
      <c r="E344" s="37">
        <v>1411.6929999999998</v>
      </c>
      <c r="F344" s="69">
        <f t="shared" si="11"/>
        <v>25.410473999999994</v>
      </c>
      <c r="AK344">
        <v>3</v>
      </c>
    </row>
    <row r="345" spans="1:37" customFormat="1" ht="40">
      <c r="A345" s="36" t="s">
        <v>176</v>
      </c>
      <c r="B345" s="34" t="s">
        <v>103</v>
      </c>
      <c r="C345" s="38" t="s">
        <v>57</v>
      </c>
      <c r="D345" s="35">
        <v>2.5499999999999998</v>
      </c>
      <c r="E345" s="37">
        <v>8.5137</v>
      </c>
      <c r="F345" s="69">
        <f t="shared" ref="F345:F376" si="12">D345*E345</f>
        <v>21.709934999999998</v>
      </c>
      <c r="AK345">
        <v>3</v>
      </c>
    </row>
    <row r="346" spans="1:37" customFormat="1" ht="53">
      <c r="A346" s="36" t="s">
        <v>177</v>
      </c>
      <c r="B346" s="34" t="s">
        <v>118</v>
      </c>
      <c r="C346" s="38" t="s">
        <v>8</v>
      </c>
      <c r="D346" s="35">
        <v>6.0400000000000004E-4</v>
      </c>
      <c r="E346" s="37">
        <v>33307.8128</v>
      </c>
      <c r="F346" s="69">
        <f t="shared" si="12"/>
        <v>20.117918931200002</v>
      </c>
      <c r="AK346">
        <v>3</v>
      </c>
    </row>
    <row r="347" spans="1:37" customFormat="1" ht="40">
      <c r="A347" s="36" t="s">
        <v>178</v>
      </c>
      <c r="B347" s="34" t="s">
        <v>114</v>
      </c>
      <c r="C347" s="38" t="s">
        <v>57</v>
      </c>
      <c r="D347" s="35">
        <v>3.57</v>
      </c>
      <c r="E347" s="37">
        <v>5.1270999999999995</v>
      </c>
      <c r="F347" s="69">
        <f t="shared" si="12"/>
        <v>18.303746999999998</v>
      </c>
      <c r="AK347">
        <v>3</v>
      </c>
    </row>
    <row r="348" spans="1:37" customFormat="1" ht="14">
      <c r="A348" s="36" t="s">
        <v>179</v>
      </c>
      <c r="B348" s="34" t="s">
        <v>120</v>
      </c>
      <c r="C348" s="38" t="s">
        <v>8</v>
      </c>
      <c r="D348" s="35">
        <v>2.9399999999999999E-4</v>
      </c>
      <c r="E348" s="37">
        <v>59490.997999999992</v>
      </c>
      <c r="F348" s="69">
        <f t="shared" si="12"/>
        <v>17.490353411999997</v>
      </c>
      <c r="AK348">
        <v>3</v>
      </c>
    </row>
    <row r="349" spans="1:37" customFormat="1" ht="14">
      <c r="A349" s="36" t="s">
        <v>180</v>
      </c>
      <c r="B349" s="34" t="s">
        <v>121</v>
      </c>
      <c r="C349" s="38" t="s">
        <v>8</v>
      </c>
      <c r="D349" s="35">
        <v>1.3179999999999999E-3</v>
      </c>
      <c r="E349" s="37">
        <v>12769.4054</v>
      </c>
      <c r="F349" s="69">
        <f t="shared" si="12"/>
        <v>16.8300763172</v>
      </c>
      <c r="AK349">
        <v>3</v>
      </c>
    </row>
    <row r="350" spans="1:37" customFormat="1" ht="40">
      <c r="A350" s="36" t="s">
        <v>181</v>
      </c>
      <c r="B350" s="34" t="s">
        <v>73</v>
      </c>
      <c r="C350" s="38" t="s">
        <v>57</v>
      </c>
      <c r="D350" s="35">
        <v>0.3</v>
      </c>
      <c r="E350" s="37">
        <v>54.433399999999999</v>
      </c>
      <c r="F350" s="69">
        <f t="shared" si="12"/>
        <v>16.330019999999998</v>
      </c>
      <c r="AK350">
        <v>3</v>
      </c>
    </row>
    <row r="351" spans="1:37" customFormat="1" ht="27">
      <c r="A351" s="36" t="s">
        <v>182</v>
      </c>
      <c r="B351" s="34" t="s">
        <v>81</v>
      </c>
      <c r="C351" s="38" t="s">
        <v>8</v>
      </c>
      <c r="D351" s="35">
        <v>4.9899999999999999E-4</v>
      </c>
      <c r="E351" s="37">
        <v>30605.294199999997</v>
      </c>
      <c r="F351" s="69">
        <f t="shared" si="12"/>
        <v>15.272041805799997</v>
      </c>
      <c r="AK351">
        <v>3</v>
      </c>
    </row>
    <row r="352" spans="1:37" customFormat="1" ht="14">
      <c r="A352" s="36" t="s">
        <v>183</v>
      </c>
      <c r="B352" s="34" t="s">
        <v>94</v>
      </c>
      <c r="C352" s="38" t="s">
        <v>10</v>
      </c>
      <c r="D352" s="35">
        <v>0.54249599999999998</v>
      </c>
      <c r="E352" s="37">
        <v>16.602599999999999</v>
      </c>
      <c r="F352" s="69">
        <f t="shared" si="12"/>
        <v>9.0068440895999995</v>
      </c>
      <c r="AK352">
        <v>3</v>
      </c>
    </row>
    <row r="353" spans="1:37" customFormat="1" ht="27">
      <c r="A353" s="36" t="s">
        <v>184</v>
      </c>
      <c r="B353" s="34" t="s">
        <v>113</v>
      </c>
      <c r="C353" s="38" t="s">
        <v>14</v>
      </c>
      <c r="D353" s="35">
        <v>2.46</v>
      </c>
      <c r="E353" s="37">
        <v>3.6579999999999999</v>
      </c>
      <c r="F353" s="69">
        <f t="shared" si="12"/>
        <v>8.9986800000000002</v>
      </c>
      <c r="AK353">
        <v>3</v>
      </c>
    </row>
    <row r="354" spans="1:37" customFormat="1" ht="14">
      <c r="A354" s="36" t="s">
        <v>185</v>
      </c>
      <c r="B354" s="34" t="s">
        <v>104</v>
      </c>
      <c r="C354" s="38" t="s">
        <v>8</v>
      </c>
      <c r="D354" s="35">
        <v>7.5299999999999998E-4</v>
      </c>
      <c r="E354" s="37">
        <v>11492.326799999999</v>
      </c>
      <c r="F354" s="69">
        <f t="shared" si="12"/>
        <v>8.6537220803999997</v>
      </c>
      <c r="AK354">
        <v>3</v>
      </c>
    </row>
    <row r="355" spans="1:37" customFormat="1" ht="40">
      <c r="A355" s="36" t="s">
        <v>186</v>
      </c>
      <c r="B355" s="34" t="s">
        <v>124</v>
      </c>
      <c r="C355" s="38" t="s">
        <v>14</v>
      </c>
      <c r="D355" s="35">
        <v>3.48</v>
      </c>
      <c r="E355" s="37">
        <v>2.4485000000000001</v>
      </c>
      <c r="F355" s="69">
        <f t="shared" si="12"/>
        <v>8.5207800000000002</v>
      </c>
      <c r="AK355">
        <v>3</v>
      </c>
    </row>
    <row r="356" spans="1:37" customFormat="1" ht="27">
      <c r="A356" s="36" t="s">
        <v>187</v>
      </c>
      <c r="B356" s="34" t="s">
        <v>106</v>
      </c>
      <c r="C356" s="38" t="s">
        <v>10</v>
      </c>
      <c r="D356" s="35">
        <v>2.552E-3</v>
      </c>
      <c r="E356" s="37">
        <v>2902.1097</v>
      </c>
      <c r="F356" s="69">
        <f t="shared" si="12"/>
        <v>7.4061839544000003</v>
      </c>
      <c r="AK356">
        <v>3</v>
      </c>
    </row>
    <row r="357" spans="1:37" customFormat="1" ht="27">
      <c r="A357" s="36" t="s">
        <v>188</v>
      </c>
      <c r="B357" s="34" t="s">
        <v>127</v>
      </c>
      <c r="C357" s="38" t="s">
        <v>23</v>
      </c>
      <c r="D357" s="35">
        <v>0.21</v>
      </c>
      <c r="E357" s="37">
        <v>31.264099999999999</v>
      </c>
      <c r="F357" s="69">
        <f t="shared" si="12"/>
        <v>6.565461</v>
      </c>
      <c r="AK357">
        <v>3</v>
      </c>
    </row>
    <row r="358" spans="1:37" customFormat="1" ht="53">
      <c r="A358" s="36" t="s">
        <v>189</v>
      </c>
      <c r="B358" s="34" t="s">
        <v>122</v>
      </c>
      <c r="C358" s="38" t="s">
        <v>57</v>
      </c>
      <c r="D358" s="35">
        <v>0.27</v>
      </c>
      <c r="E358" s="37">
        <v>24.142800000000001</v>
      </c>
      <c r="F358" s="69">
        <f t="shared" si="12"/>
        <v>6.5185560000000011</v>
      </c>
      <c r="AK358">
        <v>3</v>
      </c>
    </row>
    <row r="359" spans="1:37" customFormat="1" ht="14">
      <c r="A359" s="36" t="s">
        <v>190</v>
      </c>
      <c r="B359" s="34" t="s">
        <v>125</v>
      </c>
      <c r="C359" s="38" t="s">
        <v>57</v>
      </c>
      <c r="D359" s="35">
        <v>0.28475</v>
      </c>
      <c r="E359" s="37">
        <v>22.325600000000001</v>
      </c>
      <c r="F359" s="69">
        <f t="shared" si="12"/>
        <v>6.3572146000000007</v>
      </c>
      <c r="AK359">
        <v>3</v>
      </c>
    </row>
    <row r="360" spans="1:37" customFormat="1" ht="27">
      <c r="A360" s="36" t="s">
        <v>191</v>
      </c>
      <c r="B360" s="34" t="s">
        <v>129</v>
      </c>
      <c r="C360" s="38" t="s">
        <v>76</v>
      </c>
      <c r="D360" s="35">
        <v>0.55649999999999999</v>
      </c>
      <c r="E360" s="37">
        <v>10.454799999999999</v>
      </c>
      <c r="F360" s="69">
        <f t="shared" si="12"/>
        <v>5.8180961999999994</v>
      </c>
      <c r="AK360">
        <v>3</v>
      </c>
    </row>
    <row r="361" spans="1:37" customFormat="1" ht="14">
      <c r="A361" s="36" t="s">
        <v>192</v>
      </c>
      <c r="B361" s="34" t="s">
        <v>110</v>
      </c>
      <c r="C361" s="38" t="s">
        <v>10</v>
      </c>
      <c r="D361" s="35">
        <v>3.3500000000000001E-3</v>
      </c>
      <c r="E361" s="37">
        <v>1693.0817</v>
      </c>
      <c r="F361" s="69">
        <f t="shared" si="12"/>
        <v>5.6718236949999996</v>
      </c>
      <c r="AK361">
        <v>3</v>
      </c>
    </row>
    <row r="362" spans="1:37" customFormat="1" ht="27">
      <c r="A362" s="36" t="s">
        <v>193</v>
      </c>
      <c r="B362" s="34" t="s">
        <v>123</v>
      </c>
      <c r="C362" s="38" t="s">
        <v>14</v>
      </c>
      <c r="D362" s="35">
        <v>3.6</v>
      </c>
      <c r="E362" s="37">
        <v>1.5398999999999998</v>
      </c>
      <c r="F362" s="69">
        <f t="shared" si="12"/>
        <v>5.5436399999999999</v>
      </c>
      <c r="AK362">
        <v>3</v>
      </c>
    </row>
    <row r="363" spans="1:37" customFormat="1" ht="40">
      <c r="A363" s="36" t="s">
        <v>194</v>
      </c>
      <c r="B363" s="34" t="s">
        <v>130</v>
      </c>
      <c r="C363" s="38" t="s">
        <v>57</v>
      </c>
      <c r="D363" s="35">
        <v>0.06</v>
      </c>
      <c r="E363" s="37">
        <v>92.146199999999993</v>
      </c>
      <c r="F363" s="69">
        <f t="shared" si="12"/>
        <v>5.5287719999999991</v>
      </c>
      <c r="AK363">
        <v>3</v>
      </c>
    </row>
    <row r="364" spans="1:37" customFormat="1" ht="14">
      <c r="A364" s="36" t="s">
        <v>195</v>
      </c>
      <c r="B364" s="34" t="s">
        <v>131</v>
      </c>
      <c r="C364" s="38" t="s">
        <v>8</v>
      </c>
      <c r="D364" s="35">
        <v>6.9999999999999994E-5</v>
      </c>
      <c r="E364" s="37">
        <v>74803.881599999993</v>
      </c>
      <c r="F364" s="69">
        <f t="shared" si="12"/>
        <v>5.2362717119999989</v>
      </c>
      <c r="AK364">
        <v>3</v>
      </c>
    </row>
    <row r="365" spans="1:37" customFormat="1" ht="14">
      <c r="A365" s="36" t="s">
        <v>196</v>
      </c>
      <c r="B365" s="34" t="s">
        <v>119</v>
      </c>
      <c r="C365" s="38" t="s">
        <v>8</v>
      </c>
      <c r="D365" s="35">
        <v>1.85E-4</v>
      </c>
      <c r="E365" s="37">
        <v>20700.291599999997</v>
      </c>
      <c r="F365" s="69">
        <f t="shared" si="12"/>
        <v>3.8295539459999994</v>
      </c>
      <c r="AK365">
        <v>3</v>
      </c>
    </row>
    <row r="366" spans="1:37" customFormat="1" ht="14">
      <c r="A366" s="36" t="s">
        <v>197</v>
      </c>
      <c r="B366" s="34" t="s">
        <v>112</v>
      </c>
      <c r="C366" s="38" t="s">
        <v>8</v>
      </c>
      <c r="D366" s="35">
        <v>1.838E-3</v>
      </c>
      <c r="E366" s="37">
        <v>2020.3900999999998</v>
      </c>
      <c r="F366" s="69">
        <f t="shared" si="12"/>
        <v>3.7134770037999996</v>
      </c>
      <c r="AK366">
        <v>3</v>
      </c>
    </row>
    <row r="367" spans="1:37" customFormat="1" ht="40">
      <c r="A367" s="36" t="s">
        <v>198</v>
      </c>
      <c r="B367" s="34" t="s">
        <v>101</v>
      </c>
      <c r="C367" s="38" t="s">
        <v>8</v>
      </c>
      <c r="D367" s="35">
        <v>9.0000000000000006E-5</v>
      </c>
      <c r="E367" s="37">
        <v>35534.814999999995</v>
      </c>
      <c r="F367" s="69">
        <f t="shared" si="12"/>
        <v>3.1981333499999995</v>
      </c>
      <c r="AK367">
        <v>3</v>
      </c>
    </row>
    <row r="368" spans="1:37" customFormat="1" ht="14">
      <c r="A368" s="36" t="s">
        <v>199</v>
      </c>
      <c r="B368" s="34" t="s">
        <v>111</v>
      </c>
      <c r="C368" s="38" t="s">
        <v>57</v>
      </c>
      <c r="D368" s="35">
        <v>7.0285E-2</v>
      </c>
      <c r="E368" s="37">
        <v>33.234699999999997</v>
      </c>
      <c r="F368" s="69">
        <f t="shared" si="12"/>
        <v>2.3359008895</v>
      </c>
      <c r="AK368">
        <v>3</v>
      </c>
    </row>
    <row r="369" spans="1:37" customFormat="1" ht="27">
      <c r="A369" s="36" t="s">
        <v>200</v>
      </c>
      <c r="B369" s="34" t="s">
        <v>126</v>
      </c>
      <c r="C369" s="38" t="s">
        <v>76</v>
      </c>
      <c r="D369" s="35">
        <v>0.2205</v>
      </c>
      <c r="E369" s="37">
        <v>8.9443999999999999</v>
      </c>
      <c r="F369" s="69">
        <f t="shared" si="12"/>
        <v>1.9722401999999999</v>
      </c>
      <c r="AK369">
        <v>3</v>
      </c>
    </row>
    <row r="370" spans="1:37" customFormat="1" ht="14">
      <c r="A370" s="36" t="s">
        <v>209</v>
      </c>
      <c r="B370" s="34" t="s">
        <v>128</v>
      </c>
      <c r="C370" s="38" t="s">
        <v>8</v>
      </c>
      <c r="D370" s="35">
        <v>6.7000000000000002E-5</v>
      </c>
      <c r="E370" s="37">
        <v>26530.895799999998</v>
      </c>
      <c r="F370" s="69">
        <f t="shared" si="12"/>
        <v>1.7775700185999999</v>
      </c>
      <c r="AK370">
        <v>3</v>
      </c>
    </row>
    <row r="371" spans="1:37" customFormat="1" ht="27">
      <c r="A371" s="36" t="s">
        <v>201</v>
      </c>
      <c r="B371" s="34" t="s">
        <v>133</v>
      </c>
      <c r="C371" s="38" t="s">
        <v>76</v>
      </c>
      <c r="D371" s="35">
        <v>4.5900000000000003E-2</v>
      </c>
      <c r="E371" s="37">
        <v>36.703899999999997</v>
      </c>
      <c r="F371" s="69">
        <f t="shared" si="12"/>
        <v>1.68470901</v>
      </c>
      <c r="AK371">
        <v>3</v>
      </c>
    </row>
    <row r="372" spans="1:37" customFormat="1" ht="14">
      <c r="A372" s="36" t="s">
        <v>202</v>
      </c>
      <c r="B372" s="34" t="s">
        <v>136</v>
      </c>
      <c r="C372" s="38" t="s">
        <v>8</v>
      </c>
      <c r="D372" s="35">
        <v>3.0000000000000001E-5</v>
      </c>
      <c r="E372" s="37">
        <v>40120.637199999997</v>
      </c>
      <c r="F372" s="69">
        <f t="shared" si="12"/>
        <v>1.203619116</v>
      </c>
      <c r="AK372">
        <v>3</v>
      </c>
    </row>
    <row r="373" spans="1:37" customFormat="1" ht="14">
      <c r="A373" s="36" t="s">
        <v>203</v>
      </c>
      <c r="B373" s="34" t="s">
        <v>208</v>
      </c>
      <c r="C373" s="38" t="s">
        <v>23</v>
      </c>
      <c r="D373" s="35">
        <v>0.04</v>
      </c>
      <c r="E373" s="37">
        <v>20.3491</v>
      </c>
      <c r="F373" s="69">
        <f t="shared" si="12"/>
        <v>0.81396400000000002</v>
      </c>
      <c r="AK373">
        <v>3</v>
      </c>
    </row>
    <row r="374" spans="1:37" customFormat="1" ht="14">
      <c r="A374" s="36" t="s">
        <v>204</v>
      </c>
      <c r="B374" s="34" t="s">
        <v>97</v>
      </c>
      <c r="C374" s="38" t="s">
        <v>8</v>
      </c>
      <c r="D374" s="35">
        <v>5.3000000000000001E-5</v>
      </c>
      <c r="E374" s="37">
        <v>8174.6565000000001</v>
      </c>
      <c r="F374" s="69">
        <f t="shared" si="12"/>
        <v>0.43325679449999999</v>
      </c>
      <c r="AK374">
        <v>3</v>
      </c>
    </row>
    <row r="375" spans="1:37" customFormat="1" ht="27">
      <c r="A375" s="36" t="s">
        <v>205</v>
      </c>
      <c r="B375" s="34" t="s">
        <v>137</v>
      </c>
      <c r="C375" s="38" t="s">
        <v>8</v>
      </c>
      <c r="D375" s="35">
        <v>1.0000000000000001E-5</v>
      </c>
      <c r="E375" s="37">
        <v>36599.3992</v>
      </c>
      <c r="F375" s="69">
        <f t="shared" si="12"/>
        <v>0.36599399200000005</v>
      </c>
      <c r="AK375">
        <v>3</v>
      </c>
    </row>
    <row r="376" spans="1:37" customFormat="1" ht="14">
      <c r="A376" s="36" t="s">
        <v>206</v>
      </c>
      <c r="B376" s="34" t="s">
        <v>134</v>
      </c>
      <c r="C376" s="38" t="s">
        <v>8</v>
      </c>
      <c r="D376" s="35">
        <v>1.5999999999999999E-5</v>
      </c>
      <c r="E376" s="37">
        <v>12014.299800000001</v>
      </c>
      <c r="F376" s="69">
        <f t="shared" si="12"/>
        <v>0.19222879679999999</v>
      </c>
      <c r="AK376">
        <v>3</v>
      </c>
    </row>
    <row r="377" spans="1:37" s="41" customFormat="1" ht="16.5" customHeight="1">
      <c r="A377" s="42"/>
      <c r="B377" s="73" t="s">
        <v>43</v>
      </c>
      <c r="C377" s="40"/>
      <c r="D377" s="39"/>
      <c r="E377" s="39"/>
      <c r="F377" s="68"/>
      <c r="AI377" s="43" t="s">
        <v>43</v>
      </c>
    </row>
    <row r="378" spans="1:37" customFormat="1" ht="53">
      <c r="A378" s="36" t="s">
        <v>142</v>
      </c>
      <c r="B378" s="34" t="s">
        <v>51</v>
      </c>
      <c r="C378" s="38" t="s">
        <v>4</v>
      </c>
      <c r="D378" s="35">
        <v>14.1775</v>
      </c>
      <c r="E378" s="37">
        <v>215</v>
      </c>
      <c r="F378" s="69">
        <f t="shared" ref="F378:F409" si="13">D378*E378</f>
        <v>3048.1624999999999</v>
      </c>
      <c r="AK378">
        <v>3</v>
      </c>
    </row>
    <row r="379" spans="1:37" customFormat="1" ht="27">
      <c r="A379" s="36" t="s">
        <v>143</v>
      </c>
      <c r="B379" s="34" t="s">
        <v>54</v>
      </c>
      <c r="C379" s="38" t="s">
        <v>4</v>
      </c>
      <c r="D379" s="35">
        <v>46.457599999999999</v>
      </c>
      <c r="E379" s="37">
        <v>37.594799999999999</v>
      </c>
      <c r="F379" s="69">
        <f t="shared" si="13"/>
        <v>1746.56418048</v>
      </c>
      <c r="AK379">
        <v>3</v>
      </c>
    </row>
    <row r="380" spans="1:37" customFormat="1" ht="27">
      <c r="A380" s="36" t="s">
        <v>144</v>
      </c>
      <c r="B380" s="34" t="s">
        <v>52</v>
      </c>
      <c r="C380" s="38" t="s">
        <v>8</v>
      </c>
      <c r="D380" s="35">
        <v>0.111565</v>
      </c>
      <c r="E380" s="37">
        <v>10536.514999999999</v>
      </c>
      <c r="F380" s="69">
        <f t="shared" si="13"/>
        <v>1175.5062959749998</v>
      </c>
      <c r="AK380">
        <v>3</v>
      </c>
    </row>
    <row r="381" spans="1:37" customFormat="1" ht="14">
      <c r="A381" s="36" t="s">
        <v>145</v>
      </c>
      <c r="B381" s="34" t="s">
        <v>60</v>
      </c>
      <c r="C381" s="38" t="s">
        <v>8</v>
      </c>
      <c r="D381" s="35">
        <v>8.2959999999999996E-3</v>
      </c>
      <c r="E381" s="37">
        <v>85017.300799999997</v>
      </c>
      <c r="F381" s="69">
        <f t="shared" si="13"/>
        <v>705.30352743679998</v>
      </c>
      <c r="AK381">
        <v>3</v>
      </c>
    </row>
    <row r="382" spans="1:37" customFormat="1" ht="40">
      <c r="A382" s="36" t="s">
        <v>146</v>
      </c>
      <c r="B382" s="34" t="s">
        <v>62</v>
      </c>
      <c r="C382" s="38" t="s">
        <v>57</v>
      </c>
      <c r="D382" s="35">
        <v>49.776000000000003</v>
      </c>
      <c r="E382" s="37">
        <v>12.620099999999999</v>
      </c>
      <c r="F382" s="69">
        <f t="shared" si="13"/>
        <v>628.1780976</v>
      </c>
      <c r="AK382">
        <v>3</v>
      </c>
    </row>
    <row r="383" spans="1:37" customFormat="1" ht="14">
      <c r="A383" s="36" t="s">
        <v>147</v>
      </c>
      <c r="B383" s="34" t="s">
        <v>53</v>
      </c>
      <c r="C383" s="38" t="s">
        <v>10</v>
      </c>
      <c r="D383" s="35">
        <v>0.33787499999999998</v>
      </c>
      <c r="E383" s="37">
        <v>1763.3389</v>
      </c>
      <c r="F383" s="69">
        <f t="shared" si="13"/>
        <v>595.78813083749992</v>
      </c>
      <c r="AK383">
        <v>3</v>
      </c>
    </row>
    <row r="384" spans="1:37" customFormat="1" ht="27">
      <c r="A384" s="36" t="s">
        <v>148</v>
      </c>
      <c r="B384" s="34" t="s">
        <v>56</v>
      </c>
      <c r="C384" s="38" t="s">
        <v>57</v>
      </c>
      <c r="D384" s="35">
        <v>2.65</v>
      </c>
      <c r="E384" s="37">
        <v>216.95480000000001</v>
      </c>
      <c r="F384" s="69">
        <f t="shared" si="13"/>
        <v>574.93021999999996</v>
      </c>
      <c r="AK384">
        <v>3</v>
      </c>
    </row>
    <row r="385" spans="1:37" customFormat="1" ht="14">
      <c r="A385" s="36" t="s">
        <v>149</v>
      </c>
      <c r="B385" s="34" t="s">
        <v>64</v>
      </c>
      <c r="C385" s="38" t="s">
        <v>8</v>
      </c>
      <c r="D385" s="35">
        <v>1.2859000000000001E-2</v>
      </c>
      <c r="E385" s="37">
        <v>32636.994599999998</v>
      </c>
      <c r="F385" s="69">
        <f t="shared" si="13"/>
        <v>419.67911356140002</v>
      </c>
      <c r="AK385">
        <v>3</v>
      </c>
    </row>
    <row r="386" spans="1:37" customFormat="1" ht="40">
      <c r="A386" s="36" t="s">
        <v>150</v>
      </c>
      <c r="B386" s="34" t="s">
        <v>63</v>
      </c>
      <c r="C386" s="38" t="s">
        <v>57</v>
      </c>
      <c r="D386" s="35">
        <v>4.7766250000000001</v>
      </c>
      <c r="E386" s="37">
        <v>67.271799999999999</v>
      </c>
      <c r="F386" s="69">
        <f t="shared" si="13"/>
        <v>321.33216167500001</v>
      </c>
      <c r="AK386">
        <v>3</v>
      </c>
    </row>
    <row r="387" spans="1:37" customFormat="1" ht="27">
      <c r="A387" s="36" t="s">
        <v>151</v>
      </c>
      <c r="B387" s="34" t="s">
        <v>66</v>
      </c>
      <c r="C387" s="38" t="s">
        <v>14</v>
      </c>
      <c r="D387" s="35">
        <v>14.241</v>
      </c>
      <c r="E387" s="37">
        <v>20.673599999999997</v>
      </c>
      <c r="F387" s="69">
        <f t="shared" si="13"/>
        <v>294.41273759999996</v>
      </c>
      <c r="AK387">
        <v>3</v>
      </c>
    </row>
    <row r="388" spans="1:37" customFormat="1" ht="27">
      <c r="A388" s="36" t="s">
        <v>152</v>
      </c>
      <c r="B388" s="34" t="s">
        <v>81</v>
      </c>
      <c r="C388" s="38" t="s">
        <v>8</v>
      </c>
      <c r="D388" s="35">
        <v>7.6699999999999997E-3</v>
      </c>
      <c r="E388" s="37">
        <v>30605.294199999997</v>
      </c>
      <c r="F388" s="69">
        <f t="shared" si="13"/>
        <v>234.74260651399996</v>
      </c>
      <c r="AK388">
        <v>3</v>
      </c>
    </row>
    <row r="389" spans="1:37" customFormat="1" ht="27">
      <c r="A389" s="36" t="s">
        <v>153</v>
      </c>
      <c r="B389" s="34" t="s">
        <v>67</v>
      </c>
      <c r="C389" s="38" t="s">
        <v>14</v>
      </c>
      <c r="D389" s="35">
        <v>11.11</v>
      </c>
      <c r="E389" s="37">
        <v>20.903699999999997</v>
      </c>
      <c r="F389" s="69">
        <f t="shared" si="13"/>
        <v>232.24010699999997</v>
      </c>
      <c r="AK389">
        <v>3</v>
      </c>
    </row>
    <row r="390" spans="1:37" customFormat="1" ht="27">
      <c r="A390" s="36" t="s">
        <v>154</v>
      </c>
      <c r="B390" s="34" t="s">
        <v>69</v>
      </c>
      <c r="C390" s="38" t="s">
        <v>14</v>
      </c>
      <c r="D390" s="35">
        <v>7.95</v>
      </c>
      <c r="E390" s="37">
        <v>17.517099999999999</v>
      </c>
      <c r="F390" s="69">
        <f t="shared" si="13"/>
        <v>139.26094499999999</v>
      </c>
      <c r="AK390">
        <v>3</v>
      </c>
    </row>
    <row r="391" spans="1:37" customFormat="1" ht="14">
      <c r="A391" s="36" t="s">
        <v>155</v>
      </c>
      <c r="B391" s="34" t="s">
        <v>75</v>
      </c>
      <c r="C391" s="38" t="s">
        <v>10</v>
      </c>
      <c r="D391" s="35">
        <v>6.6000000000000003E-2</v>
      </c>
      <c r="E391" s="37">
        <v>1682.444</v>
      </c>
      <c r="F391" s="69">
        <f t="shared" si="13"/>
        <v>111.041304</v>
      </c>
      <c r="AK391">
        <v>3</v>
      </c>
    </row>
    <row r="392" spans="1:37" customFormat="1" ht="14">
      <c r="A392" s="36" t="s">
        <v>156</v>
      </c>
      <c r="B392" s="34" t="s">
        <v>78</v>
      </c>
      <c r="C392" s="38" t="s">
        <v>57</v>
      </c>
      <c r="D392" s="35">
        <v>3.6612</v>
      </c>
      <c r="E392" s="37">
        <v>28.620899999999999</v>
      </c>
      <c r="F392" s="69">
        <f t="shared" si="13"/>
        <v>104.78683907999999</v>
      </c>
      <c r="AK392">
        <v>3</v>
      </c>
    </row>
    <row r="393" spans="1:37" customFormat="1" ht="27">
      <c r="A393" s="36" t="s">
        <v>157</v>
      </c>
      <c r="B393" s="34" t="s">
        <v>72</v>
      </c>
      <c r="C393" s="38" t="s">
        <v>23</v>
      </c>
      <c r="D393" s="35">
        <v>1</v>
      </c>
      <c r="E393" s="37">
        <v>77.059899999999999</v>
      </c>
      <c r="F393" s="69">
        <f t="shared" si="13"/>
        <v>77.059899999999999</v>
      </c>
      <c r="AK393">
        <v>3</v>
      </c>
    </row>
    <row r="394" spans="1:37" customFormat="1" ht="40">
      <c r="A394" s="36" t="s">
        <v>158</v>
      </c>
      <c r="B394" s="34" t="s">
        <v>73</v>
      </c>
      <c r="C394" s="38" t="s">
        <v>57</v>
      </c>
      <c r="D394" s="35">
        <v>1.3647499999999999</v>
      </c>
      <c r="E394" s="37">
        <v>54.433399999999999</v>
      </c>
      <c r="F394" s="69">
        <f t="shared" si="13"/>
        <v>74.287982649999989</v>
      </c>
      <c r="AK394">
        <v>3</v>
      </c>
    </row>
    <row r="395" spans="1:37" customFormat="1" ht="14">
      <c r="A395" s="36" t="s">
        <v>159</v>
      </c>
      <c r="B395" s="34" t="s">
        <v>86</v>
      </c>
      <c r="C395" s="38" t="s">
        <v>57</v>
      </c>
      <c r="D395" s="35">
        <v>1.27125</v>
      </c>
      <c r="E395" s="37">
        <v>38.031399999999991</v>
      </c>
      <c r="F395" s="69">
        <f t="shared" si="13"/>
        <v>48.347417249999985</v>
      </c>
      <c r="AK395">
        <v>3</v>
      </c>
    </row>
    <row r="396" spans="1:37" customFormat="1" ht="27">
      <c r="A396" s="36" t="s">
        <v>160</v>
      </c>
      <c r="B396" s="34" t="s">
        <v>80</v>
      </c>
      <c r="C396" s="38" t="s">
        <v>4</v>
      </c>
      <c r="D396" s="35">
        <v>3.0171000000000001</v>
      </c>
      <c r="E396" s="37">
        <v>11.971099999999998</v>
      </c>
      <c r="F396" s="69">
        <f t="shared" si="13"/>
        <v>36.118005809999993</v>
      </c>
      <c r="AK396">
        <v>3</v>
      </c>
    </row>
    <row r="397" spans="1:37" customFormat="1" ht="14">
      <c r="A397" s="36" t="s">
        <v>161</v>
      </c>
      <c r="B397" s="34" t="s">
        <v>89</v>
      </c>
      <c r="C397" s="38" t="s">
        <v>8</v>
      </c>
      <c r="D397" s="35">
        <v>7.2599999999999997E-4</v>
      </c>
      <c r="E397" s="37">
        <v>41738.800699999993</v>
      </c>
      <c r="F397" s="69">
        <f t="shared" si="13"/>
        <v>30.302369308199992</v>
      </c>
      <c r="AK397">
        <v>3</v>
      </c>
    </row>
    <row r="398" spans="1:37" customFormat="1" ht="14">
      <c r="A398" s="36" t="s">
        <v>162</v>
      </c>
      <c r="B398" s="34" t="s">
        <v>104</v>
      </c>
      <c r="C398" s="38" t="s">
        <v>8</v>
      </c>
      <c r="D398" s="35">
        <v>8.0000000000000004E-4</v>
      </c>
      <c r="E398" s="37">
        <v>11492.326799999999</v>
      </c>
      <c r="F398" s="69">
        <f t="shared" si="13"/>
        <v>9.1938614399999992</v>
      </c>
      <c r="AK398">
        <v>3</v>
      </c>
    </row>
    <row r="399" spans="1:37" customFormat="1" ht="14">
      <c r="A399" s="36" t="s">
        <v>163</v>
      </c>
      <c r="B399" s="34" t="s">
        <v>94</v>
      </c>
      <c r="C399" s="38" t="s">
        <v>10</v>
      </c>
      <c r="D399" s="35">
        <v>0.50376500000000002</v>
      </c>
      <c r="E399" s="37">
        <v>16.602599999999999</v>
      </c>
      <c r="F399" s="69">
        <f t="shared" si="13"/>
        <v>8.3638087890000001</v>
      </c>
      <c r="AK399">
        <v>3</v>
      </c>
    </row>
    <row r="400" spans="1:37" customFormat="1" ht="27">
      <c r="A400" s="36" t="s">
        <v>164</v>
      </c>
      <c r="B400" s="34" t="s">
        <v>106</v>
      </c>
      <c r="C400" s="38" t="s">
        <v>10</v>
      </c>
      <c r="D400" s="35">
        <v>2.712E-3</v>
      </c>
      <c r="E400" s="37">
        <v>2902.1097</v>
      </c>
      <c r="F400" s="69">
        <f t="shared" si="13"/>
        <v>7.8705215064000003</v>
      </c>
      <c r="AK400">
        <v>3</v>
      </c>
    </row>
    <row r="401" spans="1:37" customFormat="1" ht="14">
      <c r="A401" s="36" t="s">
        <v>165</v>
      </c>
      <c r="B401" s="34" t="s">
        <v>97</v>
      </c>
      <c r="C401" s="38" t="s">
        <v>8</v>
      </c>
      <c r="D401" s="35">
        <v>8.1099999999999998E-4</v>
      </c>
      <c r="E401" s="37">
        <v>8174.6565000000001</v>
      </c>
      <c r="F401" s="69">
        <f t="shared" si="13"/>
        <v>6.6296464214999995</v>
      </c>
      <c r="AK401">
        <v>3</v>
      </c>
    </row>
    <row r="402" spans="1:37" customFormat="1" ht="14">
      <c r="A402" s="36" t="s">
        <v>166</v>
      </c>
      <c r="B402" s="34" t="s">
        <v>110</v>
      </c>
      <c r="C402" s="38" t="s">
        <v>10</v>
      </c>
      <c r="D402" s="35">
        <v>3.5599999999999998E-3</v>
      </c>
      <c r="E402" s="37">
        <v>1693.0817</v>
      </c>
      <c r="F402" s="69">
        <f t="shared" si="13"/>
        <v>6.0273708519999998</v>
      </c>
      <c r="AK402">
        <v>3</v>
      </c>
    </row>
    <row r="403" spans="1:37" customFormat="1" ht="14">
      <c r="A403" s="36" t="s">
        <v>167</v>
      </c>
      <c r="B403" s="34" t="s">
        <v>98</v>
      </c>
      <c r="C403" s="38" t="s">
        <v>4</v>
      </c>
      <c r="D403" s="35">
        <v>1.325</v>
      </c>
      <c r="E403" s="37">
        <v>4.0061</v>
      </c>
      <c r="F403" s="69">
        <f t="shared" si="13"/>
        <v>5.3080824999999994</v>
      </c>
      <c r="AK403">
        <v>3</v>
      </c>
    </row>
    <row r="404" spans="1:37" customFormat="1" ht="14">
      <c r="A404" s="36" t="s">
        <v>168</v>
      </c>
      <c r="B404" s="34" t="s">
        <v>119</v>
      </c>
      <c r="C404" s="38" t="s">
        <v>8</v>
      </c>
      <c r="D404" s="35">
        <v>1.75E-4</v>
      </c>
      <c r="E404" s="37">
        <v>20700.291599999997</v>
      </c>
      <c r="F404" s="69">
        <f t="shared" si="13"/>
        <v>3.6225510299999995</v>
      </c>
      <c r="AK404">
        <v>3</v>
      </c>
    </row>
    <row r="405" spans="1:37" customFormat="1" ht="40">
      <c r="A405" s="36" t="s">
        <v>169</v>
      </c>
      <c r="B405" s="34" t="s">
        <v>101</v>
      </c>
      <c r="C405" s="38" t="s">
        <v>8</v>
      </c>
      <c r="D405" s="35">
        <v>9.0000000000000006E-5</v>
      </c>
      <c r="E405" s="37">
        <v>35534.814999999995</v>
      </c>
      <c r="F405" s="69">
        <f t="shared" si="13"/>
        <v>3.1981333499999995</v>
      </c>
      <c r="AK405">
        <v>3</v>
      </c>
    </row>
    <row r="406" spans="1:37" customFormat="1" ht="14">
      <c r="A406" s="36" t="s">
        <v>170</v>
      </c>
      <c r="B406" s="34" t="s">
        <v>112</v>
      </c>
      <c r="C406" s="38" t="s">
        <v>8</v>
      </c>
      <c r="D406" s="35">
        <v>1.042E-3</v>
      </c>
      <c r="E406" s="37">
        <v>2020.3900999999998</v>
      </c>
      <c r="F406" s="69">
        <f t="shared" si="13"/>
        <v>2.1052464841999998</v>
      </c>
      <c r="AK406">
        <v>3</v>
      </c>
    </row>
    <row r="407" spans="1:37" customFormat="1" ht="14">
      <c r="A407" s="36" t="s">
        <v>171</v>
      </c>
      <c r="B407" s="34" t="s">
        <v>128</v>
      </c>
      <c r="C407" s="38" t="s">
        <v>8</v>
      </c>
      <c r="D407" s="35">
        <v>7.1000000000000005E-5</v>
      </c>
      <c r="E407" s="37">
        <v>26530.895799999998</v>
      </c>
      <c r="F407" s="69">
        <f t="shared" si="13"/>
        <v>1.8836936018000001</v>
      </c>
      <c r="AK407">
        <v>3</v>
      </c>
    </row>
    <row r="408" spans="1:37" customFormat="1" ht="14">
      <c r="A408" s="36" t="s">
        <v>172</v>
      </c>
      <c r="B408" s="34" t="s">
        <v>111</v>
      </c>
      <c r="C408" s="38" t="s">
        <v>57</v>
      </c>
      <c r="D408" s="35">
        <v>5.0285000000000003E-2</v>
      </c>
      <c r="E408" s="37">
        <v>33.234699999999997</v>
      </c>
      <c r="F408" s="69">
        <f t="shared" si="13"/>
        <v>1.6712068894999998</v>
      </c>
      <c r="AK408">
        <v>3</v>
      </c>
    </row>
    <row r="409" spans="1:37" customFormat="1" ht="14">
      <c r="A409" s="36" t="s">
        <v>173</v>
      </c>
      <c r="B409" s="34" t="s">
        <v>134</v>
      </c>
      <c r="C409" s="38" t="s">
        <v>8</v>
      </c>
      <c r="D409" s="35">
        <v>1.18E-4</v>
      </c>
      <c r="E409" s="37">
        <v>12014.299800000001</v>
      </c>
      <c r="F409" s="69">
        <f t="shared" si="13"/>
        <v>1.4176873764</v>
      </c>
      <c r="AK409">
        <v>3</v>
      </c>
    </row>
    <row r="410" spans="1:37" s="41" customFormat="1" ht="18" customHeight="1">
      <c r="A410" s="42"/>
      <c r="B410" s="73" t="s">
        <v>212</v>
      </c>
      <c r="C410" s="40"/>
      <c r="D410" s="39"/>
      <c r="E410" s="39"/>
      <c r="F410" s="68"/>
      <c r="AI410" s="43" t="s">
        <v>47</v>
      </c>
    </row>
    <row r="411" spans="1:37" customFormat="1" ht="53">
      <c r="A411" s="36" t="s">
        <v>142</v>
      </c>
      <c r="B411" s="34" t="s">
        <v>51</v>
      </c>
      <c r="C411" s="38" t="s">
        <v>4</v>
      </c>
      <c r="D411" s="35">
        <v>48.374699999999997</v>
      </c>
      <c r="E411" s="37">
        <v>215</v>
      </c>
      <c r="F411" s="69">
        <f t="shared" ref="F411:F446" si="14">D411*E411</f>
        <v>10400.5605</v>
      </c>
      <c r="AK411">
        <v>3</v>
      </c>
    </row>
    <row r="412" spans="1:37" customFormat="1" ht="27">
      <c r="A412" s="36" t="s">
        <v>143</v>
      </c>
      <c r="B412" s="34" t="s">
        <v>54</v>
      </c>
      <c r="C412" s="38" t="s">
        <v>4</v>
      </c>
      <c r="D412" s="35">
        <v>151.59200000000001</v>
      </c>
      <c r="E412" s="37">
        <v>37.594799999999999</v>
      </c>
      <c r="F412" s="69">
        <f t="shared" si="14"/>
        <v>5699.0709216000005</v>
      </c>
      <c r="AK412">
        <v>3</v>
      </c>
    </row>
    <row r="413" spans="1:37" customFormat="1" ht="27">
      <c r="A413" s="36" t="s">
        <v>144</v>
      </c>
      <c r="B413" s="34" t="s">
        <v>52</v>
      </c>
      <c r="C413" s="38" t="s">
        <v>8</v>
      </c>
      <c r="D413" s="35">
        <v>0.38066800000000001</v>
      </c>
      <c r="E413" s="37">
        <v>10536.514999999999</v>
      </c>
      <c r="F413" s="69">
        <f t="shared" si="14"/>
        <v>4010.9140920199998</v>
      </c>
      <c r="AK413">
        <v>3</v>
      </c>
    </row>
    <row r="414" spans="1:37" customFormat="1" ht="14">
      <c r="A414" s="36" t="s">
        <v>145</v>
      </c>
      <c r="B414" s="34" t="s">
        <v>60</v>
      </c>
      <c r="C414" s="38" t="s">
        <v>8</v>
      </c>
      <c r="D414" s="35">
        <v>2.707E-2</v>
      </c>
      <c r="E414" s="37">
        <v>85017.300799999997</v>
      </c>
      <c r="F414" s="69">
        <f t="shared" si="14"/>
        <v>2301.4183326560001</v>
      </c>
      <c r="AK414">
        <v>3</v>
      </c>
    </row>
    <row r="415" spans="1:37" customFormat="1" ht="40">
      <c r="A415" s="36" t="s">
        <v>146</v>
      </c>
      <c r="B415" s="34" t="s">
        <v>62</v>
      </c>
      <c r="C415" s="38" t="s">
        <v>57</v>
      </c>
      <c r="D415" s="35">
        <v>162.41999999999999</v>
      </c>
      <c r="E415" s="37">
        <v>12.620099999999999</v>
      </c>
      <c r="F415" s="69">
        <f t="shared" si="14"/>
        <v>2049.7566419999998</v>
      </c>
      <c r="AK415">
        <v>3</v>
      </c>
    </row>
    <row r="416" spans="1:37" customFormat="1" ht="14">
      <c r="A416" s="36" t="s">
        <v>147</v>
      </c>
      <c r="B416" s="34" t="s">
        <v>53</v>
      </c>
      <c r="C416" s="38" t="s">
        <v>10</v>
      </c>
      <c r="D416" s="35">
        <v>1.152855</v>
      </c>
      <c r="E416" s="37">
        <v>1763.3389</v>
      </c>
      <c r="F416" s="69">
        <f t="shared" si="14"/>
        <v>2032.8740675595</v>
      </c>
      <c r="AK416">
        <v>3</v>
      </c>
    </row>
    <row r="417" spans="1:37" customFormat="1" ht="27">
      <c r="A417" s="36" t="s">
        <v>148</v>
      </c>
      <c r="B417" s="34" t="s">
        <v>56</v>
      </c>
      <c r="C417" s="38" t="s">
        <v>57</v>
      </c>
      <c r="D417" s="35">
        <v>9.0419999999999998</v>
      </c>
      <c r="E417" s="37">
        <v>216.95480000000001</v>
      </c>
      <c r="F417" s="69">
        <f t="shared" si="14"/>
        <v>1961.7053016</v>
      </c>
      <c r="AK417">
        <v>3</v>
      </c>
    </row>
    <row r="418" spans="1:37" customFormat="1" ht="14">
      <c r="A418" s="36" t="s">
        <v>149</v>
      </c>
      <c r="B418" s="34" t="s">
        <v>64</v>
      </c>
      <c r="C418" s="38" t="s">
        <v>8</v>
      </c>
      <c r="D418" s="35">
        <v>4.1959000000000003E-2</v>
      </c>
      <c r="E418" s="37">
        <v>32636.994599999998</v>
      </c>
      <c r="F418" s="69">
        <f t="shared" si="14"/>
        <v>1369.4156564213999</v>
      </c>
      <c r="AK418">
        <v>3</v>
      </c>
    </row>
    <row r="419" spans="1:37" customFormat="1" ht="40">
      <c r="A419" s="36" t="s">
        <v>150</v>
      </c>
      <c r="B419" s="34" t="s">
        <v>63</v>
      </c>
      <c r="C419" s="38" t="s">
        <v>57</v>
      </c>
      <c r="D419" s="35">
        <v>16.298204999999999</v>
      </c>
      <c r="E419" s="37">
        <v>67.271799999999999</v>
      </c>
      <c r="F419" s="69">
        <f t="shared" si="14"/>
        <v>1096.409587119</v>
      </c>
      <c r="AK419">
        <v>3</v>
      </c>
    </row>
    <row r="420" spans="1:37" customFormat="1" ht="27">
      <c r="A420" s="36" t="s">
        <v>151</v>
      </c>
      <c r="B420" s="34" t="s">
        <v>66</v>
      </c>
      <c r="C420" s="38" t="s">
        <v>14</v>
      </c>
      <c r="D420" s="35">
        <v>44.44</v>
      </c>
      <c r="E420" s="37">
        <v>20.673599999999997</v>
      </c>
      <c r="F420" s="69">
        <f t="shared" si="14"/>
        <v>918.73478399999976</v>
      </c>
      <c r="AK420">
        <v>3</v>
      </c>
    </row>
    <row r="421" spans="1:37" customFormat="1" ht="27">
      <c r="A421" s="36" t="s">
        <v>152</v>
      </c>
      <c r="B421" s="34" t="s">
        <v>61</v>
      </c>
      <c r="C421" s="38" t="s">
        <v>8</v>
      </c>
      <c r="D421" s="35">
        <v>3.0290999999999998E-2</v>
      </c>
      <c r="E421" s="37">
        <v>26990.824400000001</v>
      </c>
      <c r="F421" s="69">
        <f t="shared" si="14"/>
        <v>817.57906190040001</v>
      </c>
      <c r="AK421">
        <v>3</v>
      </c>
    </row>
    <row r="422" spans="1:37" customFormat="1" ht="27">
      <c r="A422" s="36" t="s">
        <v>153</v>
      </c>
      <c r="B422" s="34" t="s">
        <v>69</v>
      </c>
      <c r="C422" s="38" t="s">
        <v>14</v>
      </c>
      <c r="D422" s="35">
        <v>27.126000000000001</v>
      </c>
      <c r="E422" s="37">
        <v>17.517099999999999</v>
      </c>
      <c r="F422" s="69">
        <f t="shared" si="14"/>
        <v>475.16885459999997</v>
      </c>
      <c r="AK422">
        <v>3</v>
      </c>
    </row>
    <row r="423" spans="1:37" customFormat="1" ht="40">
      <c r="A423" s="36" t="s">
        <v>154</v>
      </c>
      <c r="B423" s="34" t="s">
        <v>73</v>
      </c>
      <c r="C423" s="38" t="s">
        <v>57</v>
      </c>
      <c r="D423" s="35">
        <v>5.1366300000000003</v>
      </c>
      <c r="E423" s="37">
        <v>54.433399999999999</v>
      </c>
      <c r="F423" s="69">
        <f t="shared" si="14"/>
        <v>279.604235442</v>
      </c>
      <c r="AK423">
        <v>3</v>
      </c>
    </row>
    <row r="424" spans="1:37" customFormat="1" ht="14">
      <c r="A424" s="36" t="s">
        <v>155</v>
      </c>
      <c r="B424" s="34" t="s">
        <v>91</v>
      </c>
      <c r="C424" s="38" t="s">
        <v>4</v>
      </c>
      <c r="D424" s="35">
        <v>5.04</v>
      </c>
      <c r="E424" s="37">
        <v>43.7898</v>
      </c>
      <c r="F424" s="69">
        <f t="shared" si="14"/>
        <v>220.700592</v>
      </c>
      <c r="AK424">
        <v>3</v>
      </c>
    </row>
    <row r="425" spans="1:37" customFormat="1" ht="14">
      <c r="A425" s="36" t="s">
        <v>156</v>
      </c>
      <c r="B425" s="34" t="s">
        <v>71</v>
      </c>
      <c r="C425" s="38" t="s">
        <v>8</v>
      </c>
      <c r="D425" s="35">
        <v>1.0989999999999999E-3</v>
      </c>
      <c r="E425" s="37">
        <v>163466.0313</v>
      </c>
      <c r="F425" s="69">
        <f t="shared" si="14"/>
        <v>179.6491683987</v>
      </c>
      <c r="AK425">
        <v>3</v>
      </c>
    </row>
    <row r="426" spans="1:37" customFormat="1" ht="14">
      <c r="A426" s="36" t="s">
        <v>157</v>
      </c>
      <c r="B426" s="34" t="s">
        <v>79</v>
      </c>
      <c r="C426" s="38" t="s">
        <v>57</v>
      </c>
      <c r="D426" s="35">
        <v>1.996</v>
      </c>
      <c r="E426" s="37">
        <v>85.178299999999993</v>
      </c>
      <c r="F426" s="69">
        <f t="shared" si="14"/>
        <v>170.01588679999998</v>
      </c>
      <c r="AK426">
        <v>3</v>
      </c>
    </row>
    <row r="427" spans="1:37" customFormat="1" ht="40">
      <c r="A427" s="36" t="s">
        <v>158</v>
      </c>
      <c r="B427" s="34" t="s">
        <v>82</v>
      </c>
      <c r="C427" s="38" t="s">
        <v>14</v>
      </c>
      <c r="D427" s="35">
        <v>4.8959999999999999</v>
      </c>
      <c r="E427" s="37">
        <v>32.467700000000001</v>
      </c>
      <c r="F427" s="69">
        <f t="shared" si="14"/>
        <v>158.96185919999999</v>
      </c>
      <c r="AK427">
        <v>3</v>
      </c>
    </row>
    <row r="428" spans="1:37" customFormat="1" ht="40">
      <c r="A428" s="36" t="s">
        <v>159</v>
      </c>
      <c r="B428" s="34" t="s">
        <v>96</v>
      </c>
      <c r="C428" s="38" t="s">
        <v>10</v>
      </c>
      <c r="D428" s="35">
        <v>0.1236</v>
      </c>
      <c r="E428" s="37">
        <v>1285.9404</v>
      </c>
      <c r="F428" s="69">
        <f t="shared" si="14"/>
        <v>158.94223344</v>
      </c>
      <c r="AK428">
        <v>3</v>
      </c>
    </row>
    <row r="429" spans="1:37" customFormat="1" ht="40">
      <c r="A429" s="36" t="s">
        <v>160</v>
      </c>
      <c r="B429" s="34" t="s">
        <v>87</v>
      </c>
      <c r="C429" s="38" t="s">
        <v>14</v>
      </c>
      <c r="D429" s="35">
        <v>3.6240000000000001</v>
      </c>
      <c r="E429" s="37">
        <v>30.845199999999998</v>
      </c>
      <c r="F429" s="69">
        <f t="shared" si="14"/>
        <v>111.7830048</v>
      </c>
      <c r="AK429">
        <v>3</v>
      </c>
    </row>
    <row r="430" spans="1:37" customFormat="1" ht="14">
      <c r="A430" s="36" t="s">
        <v>161</v>
      </c>
      <c r="B430" s="34" t="s">
        <v>89</v>
      </c>
      <c r="C430" s="38" t="s">
        <v>8</v>
      </c>
      <c r="D430" s="35">
        <v>2.2659999999999998E-3</v>
      </c>
      <c r="E430" s="37">
        <v>41738.800699999993</v>
      </c>
      <c r="F430" s="69">
        <f t="shared" si="14"/>
        <v>94.580122386199974</v>
      </c>
      <c r="AK430">
        <v>3</v>
      </c>
    </row>
    <row r="431" spans="1:37" customFormat="1" ht="14">
      <c r="A431" s="36" t="s">
        <v>162</v>
      </c>
      <c r="B431" s="34" t="s">
        <v>85</v>
      </c>
      <c r="C431" s="38" t="s">
        <v>4</v>
      </c>
      <c r="D431" s="35">
        <v>0.72336</v>
      </c>
      <c r="E431" s="37">
        <v>97.562399999999997</v>
      </c>
      <c r="F431" s="69">
        <f t="shared" si="14"/>
        <v>70.572737664000002</v>
      </c>
      <c r="AK431">
        <v>3</v>
      </c>
    </row>
    <row r="432" spans="1:37" customFormat="1" ht="14">
      <c r="A432" s="36" t="s">
        <v>163</v>
      </c>
      <c r="B432" s="34" t="s">
        <v>88</v>
      </c>
      <c r="C432" s="38" t="s">
        <v>10</v>
      </c>
      <c r="D432" s="35">
        <v>3.9919999999999997E-2</v>
      </c>
      <c r="E432" s="37">
        <v>1732.7828</v>
      </c>
      <c r="F432" s="69">
        <f t="shared" si="14"/>
        <v>69.172689375999994</v>
      </c>
      <c r="AK432">
        <v>3</v>
      </c>
    </row>
    <row r="433" spans="1:37" customFormat="1" ht="14">
      <c r="A433" s="36" t="s">
        <v>164</v>
      </c>
      <c r="B433" s="34" t="s">
        <v>94</v>
      </c>
      <c r="C433" s="38" t="s">
        <v>10</v>
      </c>
      <c r="D433" s="35">
        <v>1.827388</v>
      </c>
      <c r="E433" s="37">
        <v>16.602599999999999</v>
      </c>
      <c r="F433" s="69">
        <f t="shared" si="14"/>
        <v>30.339392008799997</v>
      </c>
      <c r="AK433">
        <v>3</v>
      </c>
    </row>
    <row r="434" spans="1:37" customFormat="1" ht="14">
      <c r="A434" s="36" t="s">
        <v>165</v>
      </c>
      <c r="B434" s="34" t="s">
        <v>97</v>
      </c>
      <c r="C434" s="38" t="s">
        <v>8</v>
      </c>
      <c r="D434" s="35">
        <v>3.1939999999999998E-3</v>
      </c>
      <c r="E434" s="37">
        <v>8174.6565000000001</v>
      </c>
      <c r="F434" s="69">
        <f t="shared" si="14"/>
        <v>26.109852860999997</v>
      </c>
      <c r="AK434">
        <v>3</v>
      </c>
    </row>
    <row r="435" spans="1:37" customFormat="1" ht="14">
      <c r="A435" s="36" t="s">
        <v>166</v>
      </c>
      <c r="B435" s="34" t="s">
        <v>98</v>
      </c>
      <c r="C435" s="38" t="s">
        <v>4</v>
      </c>
      <c r="D435" s="35">
        <v>4.5209999999999999</v>
      </c>
      <c r="E435" s="37">
        <v>4.0061</v>
      </c>
      <c r="F435" s="69">
        <f t="shared" si="14"/>
        <v>18.111578099999999</v>
      </c>
      <c r="AK435">
        <v>3</v>
      </c>
    </row>
    <row r="436" spans="1:37" customFormat="1" ht="40">
      <c r="A436" s="36" t="s">
        <v>167</v>
      </c>
      <c r="B436" s="34" t="s">
        <v>103</v>
      </c>
      <c r="C436" s="38" t="s">
        <v>57</v>
      </c>
      <c r="D436" s="35">
        <v>1.8480000000000001</v>
      </c>
      <c r="E436" s="37">
        <v>8.5137</v>
      </c>
      <c r="F436" s="69">
        <f t="shared" si="14"/>
        <v>15.733317600000001</v>
      </c>
      <c r="AK436">
        <v>3</v>
      </c>
    </row>
    <row r="437" spans="1:37" customFormat="1" ht="27">
      <c r="A437" s="36" t="s">
        <v>168</v>
      </c>
      <c r="B437" s="34" t="s">
        <v>113</v>
      </c>
      <c r="C437" s="38" t="s">
        <v>14</v>
      </c>
      <c r="D437" s="35">
        <v>4.2480000000000002</v>
      </c>
      <c r="E437" s="37">
        <v>3.6579999999999999</v>
      </c>
      <c r="F437" s="69">
        <f t="shared" si="14"/>
        <v>15.539184000000001</v>
      </c>
      <c r="AK437">
        <v>3</v>
      </c>
    </row>
    <row r="438" spans="1:37" customFormat="1" ht="14">
      <c r="A438" s="36" t="s">
        <v>169</v>
      </c>
      <c r="B438" s="34" t="s">
        <v>107</v>
      </c>
      <c r="C438" s="38" t="s">
        <v>8</v>
      </c>
      <c r="D438" s="35">
        <v>5.4250000000000001E-3</v>
      </c>
      <c r="E438" s="37">
        <v>1499.0011999999999</v>
      </c>
      <c r="F438" s="69">
        <f t="shared" si="14"/>
        <v>8.132081509999999</v>
      </c>
      <c r="AK438">
        <v>3</v>
      </c>
    </row>
    <row r="439" spans="1:37" customFormat="1" ht="27">
      <c r="A439" s="36" t="s">
        <v>170</v>
      </c>
      <c r="B439" s="34" t="s">
        <v>126</v>
      </c>
      <c r="C439" s="38" t="s">
        <v>76</v>
      </c>
      <c r="D439" s="35">
        <v>0.84792000000000001</v>
      </c>
      <c r="E439" s="37">
        <v>8.9443999999999999</v>
      </c>
      <c r="F439" s="69">
        <f t="shared" si="14"/>
        <v>7.5841356480000002</v>
      </c>
      <c r="AK439">
        <v>3</v>
      </c>
    </row>
    <row r="440" spans="1:37" customFormat="1" ht="14">
      <c r="A440" s="36" t="s">
        <v>171</v>
      </c>
      <c r="B440" s="34" t="s">
        <v>109</v>
      </c>
      <c r="C440" s="38" t="s">
        <v>8</v>
      </c>
      <c r="D440" s="35">
        <v>2.8899999999999998E-4</v>
      </c>
      <c r="E440" s="37">
        <v>22788.9447</v>
      </c>
      <c r="F440" s="69">
        <f t="shared" si="14"/>
        <v>6.5860050182999998</v>
      </c>
      <c r="AK440">
        <v>3</v>
      </c>
    </row>
    <row r="441" spans="1:37" customFormat="1" ht="14">
      <c r="A441" s="36" t="s">
        <v>172</v>
      </c>
      <c r="B441" s="34" t="s">
        <v>135</v>
      </c>
      <c r="C441" s="38" t="s">
        <v>4</v>
      </c>
      <c r="D441" s="35">
        <v>0.98399999999999999</v>
      </c>
      <c r="E441" s="37">
        <v>6.3011999999999997</v>
      </c>
      <c r="F441" s="69">
        <f t="shared" si="14"/>
        <v>6.2003807999999996</v>
      </c>
      <c r="AK441">
        <v>3</v>
      </c>
    </row>
    <row r="442" spans="1:37" customFormat="1" ht="53">
      <c r="A442" s="36" t="s">
        <v>173</v>
      </c>
      <c r="B442" s="34" t="s">
        <v>122</v>
      </c>
      <c r="C442" s="38" t="s">
        <v>57</v>
      </c>
      <c r="D442" s="35">
        <v>0.24</v>
      </c>
      <c r="E442" s="37">
        <v>24.142800000000001</v>
      </c>
      <c r="F442" s="69">
        <f t="shared" si="14"/>
        <v>5.7942720000000003</v>
      </c>
      <c r="AK442">
        <v>3</v>
      </c>
    </row>
    <row r="443" spans="1:37" customFormat="1" ht="27">
      <c r="A443" s="36" t="s">
        <v>174</v>
      </c>
      <c r="B443" s="34" t="s">
        <v>123</v>
      </c>
      <c r="C443" s="38" t="s">
        <v>14</v>
      </c>
      <c r="D443" s="35">
        <v>3.6480000000000001</v>
      </c>
      <c r="E443" s="37">
        <v>1.5398999999999998</v>
      </c>
      <c r="F443" s="69">
        <f t="shared" si="14"/>
        <v>5.6175552</v>
      </c>
      <c r="AK443">
        <v>3</v>
      </c>
    </row>
    <row r="444" spans="1:37" customFormat="1" ht="40">
      <c r="A444" s="36" t="s">
        <v>175</v>
      </c>
      <c r="B444" s="34" t="s">
        <v>132</v>
      </c>
      <c r="C444" s="38" t="s">
        <v>14</v>
      </c>
      <c r="D444" s="35">
        <v>3.024</v>
      </c>
      <c r="E444" s="37">
        <v>1.7227999999999999</v>
      </c>
      <c r="F444" s="69">
        <f t="shared" si="14"/>
        <v>5.2097471999999998</v>
      </c>
      <c r="AK444">
        <v>3</v>
      </c>
    </row>
    <row r="445" spans="1:37" customFormat="1" ht="14">
      <c r="A445" s="36" t="s">
        <v>176</v>
      </c>
      <c r="B445" s="34" t="s">
        <v>112</v>
      </c>
      <c r="C445" s="38" t="s">
        <v>8</v>
      </c>
      <c r="D445" s="35">
        <v>1.7960000000000001E-3</v>
      </c>
      <c r="E445" s="37">
        <v>2020.3900999999998</v>
      </c>
      <c r="F445" s="69">
        <f t="shared" si="14"/>
        <v>3.6286206195999999</v>
      </c>
      <c r="AK445">
        <v>3</v>
      </c>
    </row>
    <row r="446" spans="1:37" customFormat="1" ht="27">
      <c r="A446" s="36" t="s">
        <v>177</v>
      </c>
      <c r="B446" s="34" t="s">
        <v>133</v>
      </c>
      <c r="C446" s="38" t="s">
        <v>76</v>
      </c>
      <c r="D446" s="35">
        <v>4.0559999999999999E-2</v>
      </c>
      <c r="E446" s="37">
        <v>36.703899999999997</v>
      </c>
      <c r="F446" s="69">
        <f t="shared" si="14"/>
        <v>1.4887101839999999</v>
      </c>
      <c r="AK446">
        <v>3</v>
      </c>
    </row>
    <row r="447" spans="1:37" ht="16.5" customHeight="1">
      <c r="A447" s="65" t="s">
        <v>213</v>
      </c>
      <c r="B447" s="66"/>
      <c r="C447" s="66"/>
      <c r="D447" s="66"/>
      <c r="E447" s="32"/>
      <c r="F447" s="70">
        <f>SUM(F7:F446)</f>
        <v>231133.44953719049</v>
      </c>
      <c r="H447" s="28"/>
    </row>
    <row r="448" spans="1:37">
      <c r="F448" s="71"/>
    </row>
  </sheetData>
  <sortState ref="A2207:AK2233">
    <sortCondition descending="1" ref="F2207:F2233"/>
  </sortState>
  <mergeCells count="3">
    <mergeCell ref="A2:F2"/>
    <mergeCell ref="A3:F3"/>
    <mergeCell ref="A447:D447"/>
  </mergeCells>
  <pageMargins left="0.6" right="0.4" top="0.65" bottom="0.4" header="0.4" footer="0.4"/>
  <pageSetup paperSize="9" scale="96" orientation="portrait"/>
  <headerFooter>
    <oddHeader>&amp;C&amp;P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РАБОТЫ</vt:lpstr>
      <vt:lpstr>МАТЕРИАЛЫ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Михаил Моисеев</cp:lastModifiedBy>
  <dcterms:created xsi:type="dcterms:W3CDTF">2016-10-18T04:30:26Z</dcterms:created>
  <dcterms:modified xsi:type="dcterms:W3CDTF">2017-02-02T16:52:21Z</dcterms:modified>
</cp:coreProperties>
</file>