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528"/>
  <workbookPr filterPrivacy="1"/>
  <bookViews>
    <workbookView xWindow="0" yWindow="0" windowWidth="20490" windowHeight="7755" xr2:uid="{00000000-000D-0000-FFFF-FFFF00000000}"/>
  </bookViews>
  <sheets>
    <sheet name="См. расчет" sheetId="2" r:id="rId1"/>
  </sheets>
  <definedNames>
    <definedName name="_xlnm.Print_Area" localSheetId="0">'См. расчет'!$A$1:$G$299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88" i="2" l="1"/>
  <c r="G287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24" i="2"/>
  <c r="G216" i="2"/>
  <c r="G217" i="2"/>
  <c r="G218" i="2"/>
  <c r="G215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141" i="2"/>
  <c r="G135" i="2"/>
  <c r="G134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65" i="2"/>
  <c r="G59" i="2"/>
  <c r="G58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12" i="2"/>
  <c r="G136" i="2"/>
  <c r="G60" i="2"/>
  <c r="E46" i="2"/>
  <c r="E45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8" i="2"/>
  <c r="A59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4" i="2"/>
  <c r="A135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5" i="2"/>
  <c r="A216" i="2"/>
  <c r="A217" i="2"/>
  <c r="A218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7" i="2"/>
  <c r="A288" i="2"/>
  <c r="G219" i="2"/>
  <c r="G285" i="2"/>
  <c r="G289" i="2"/>
  <c r="G132" i="2"/>
  <c r="G137" i="2"/>
  <c r="G213" i="2"/>
  <c r="G220" i="2"/>
  <c r="G56" i="2"/>
  <c r="G61" i="2"/>
  <c r="G290" i="2"/>
  <c r="G292" i="2"/>
  <c r="G29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E1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надо считать:
440(периметр)*0.7
(ширина демонтированой полосы вдоль стен) = 308м2
дзыга 293.6</t>
        </r>
      </text>
    </comment>
    <comment ref="E29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почему -1.5м2?на самом деле 6.9 в ВК</t>
        </r>
      </text>
    </comment>
    <comment ref="E3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здесь практически все сделано! Откуда такой объем?</t>
        </r>
      </text>
    </comment>
    <comment ref="E42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скользкий объемс учетом ремонта. Надо обсуждать гарантии оплаты допов, если выяснится, что их существенно больше (из-за пересчета штук в квадраты) </t>
        </r>
      </text>
    </comment>
    <comment ref="E242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венткамеры -2:
ТАМ НЕТ ПОЛОВ
ГДЕ 14.7м2?
ЗАМЕЧАНИЕ ЖЕМЧУГИНА, ТИПА В 210 ПОЛ ЧАСТИЧНО СДЕЛАН</t>
        </r>
      </text>
    </comment>
    <comment ref="E243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ЖЕМЧУГН ОБЕЩАЛ СПУСТИТЬСЯ  В -210 21/06/17 И ЛИЧНО УТОЧНИТЬ ВЫПОЛНЕНИЕ ЭТИХ РАБОТ</t>
        </r>
      </text>
    </comment>
    <comment ref="E256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 здесь 15.4м2 в "плюс"
Откуда?
Дзыга утверждает, что там тип пола 7 (п.215, ТЕХ.КОРИДОР)
тогда почему нет в п.214(ТОЖЕ ТЕХКОРИДОР)?</t>
        </r>
      </text>
    </comment>
    <comment ref="E262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здесь и сидят 40.8м2</t>
        </r>
      </text>
    </comment>
    <comment ref="E264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но тогда и стяжка на 40.8м2 должна быть здесь!
ДОБАВИЛ</t>
        </r>
      </text>
    </comment>
    <comment ref="E267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согласен, на доделках можно без наливного пола</t>
        </r>
      </text>
    </comment>
    <comment ref="E272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согласен, при условии, что размер панели 2500*300</t>
        </r>
      </text>
    </comment>
    <comment ref="E274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ВЕНТКАНАЛЫ НА -1 ОКРАШЕНЫ???
ПРИНИМАЕТ ПОЛНЫЙ ОБЪЕМ</t>
        </r>
      </text>
    </comment>
    <comment ref="E275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ПРИНИМАЕТСЯ 167.4</t>
        </r>
      </text>
    </comment>
    <comment ref="E282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все окрашено???</t>
        </r>
      </text>
    </comment>
    <comment ref="E283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вентканалы -1 сделаны?</t>
        </r>
      </text>
    </comment>
  </commentList>
</comments>
</file>

<file path=xl/sharedStrings.xml><?xml version="1.0" encoding="utf-8"?>
<sst xmlns="http://schemas.openxmlformats.org/spreadsheetml/2006/main" count="742" uniqueCount="143">
  <si>
    <r>
      <t>Block</t>
    </r>
    <r>
      <rPr>
        <sz val="16"/>
        <rFont val="Times New Roman"/>
        <family val="1"/>
        <charset val="204"/>
      </rPr>
      <t xml:space="preserve"> КОРПУС
</t>
    </r>
  </si>
  <si>
    <r>
      <t xml:space="preserve">Description
</t>
    </r>
    <r>
      <rPr>
        <sz val="16"/>
        <rFont val="Times New Roman"/>
        <family val="1"/>
        <charset val="204"/>
      </rPr>
      <t>Описание</t>
    </r>
  </si>
  <si>
    <r>
      <t xml:space="preserve">Unit
</t>
    </r>
    <r>
      <rPr>
        <sz val="16"/>
        <rFont val="Times New Roman"/>
        <family val="1"/>
        <charset val="204"/>
      </rPr>
      <t>Ед.</t>
    </r>
  </si>
  <si>
    <t>4-6</t>
  </si>
  <si>
    <t>ПОЛЫ</t>
  </si>
  <si>
    <t>ТИП ПОЛА 1 (автостоянка  в  осях  1/2 - 6/2,  10/2 - 15/2,  19/2 - 24/2 )</t>
  </si>
  <si>
    <t>1</t>
  </si>
  <si>
    <t>м2</t>
  </si>
  <si>
    <t>Пленка 100 микрон</t>
  </si>
  <si>
    <t>ТИП ПОЛА 1/1 (автостоянка  в  осях  6/2 - 10/2 -15/2 - 19/2)</t>
  </si>
  <si>
    <t>ТИП ПОЛА 2 (рампа)</t>
  </si>
  <si>
    <t>Бетон В25, армированый сеткой ф6Вр1 - 150х150</t>
  </si>
  <si>
    <t>ТИП ПОЛА 3 (колесоотбой)</t>
  </si>
  <si>
    <t>ТИП ПОЛА 4 (плавающий пол на  -2 этаже   )</t>
  </si>
  <si>
    <t>Керамическая плитка с нескользкой поверхностью на эластичном клеевом составе</t>
  </si>
  <si>
    <t>Обмазочная гидроизоляция "Славянка"</t>
  </si>
  <si>
    <t>Виброизолирующий слой из материала ISOVER Флор</t>
  </si>
  <si>
    <t>Керамзитобетон В 7,5 Д 1200 с выровненной поверхностью (по ГОСТ 25820-200) по уклону</t>
  </si>
  <si>
    <t>ТИП ПОЛА 4/1 (плавающий пол на  -1 этаже   )</t>
  </si>
  <si>
    <t>ТИП ПОЛА 5 ( тамбур - шлюзы  и  лифтовые  холлы  на  - 2 этаже)</t>
  </si>
  <si>
    <t xml:space="preserve">ТИП ПОЛА 6 (воздухозаборные каналы на  - 2 этаже и -1 этаже ) </t>
  </si>
  <si>
    <t>Жесткая минерало-ватная плита плотностью 120кг/м3</t>
  </si>
  <si>
    <t>ТИП ПОЛА 7 (венткамеры  и  технические  помещения  - 2 этажа )</t>
  </si>
  <si>
    <t>Выравнивающая стяжка из цементно-песчаного раствора М200, армированого сеткой ф6Вр1 150х150 с затертой и выровненной поверхностью</t>
  </si>
  <si>
    <t>ТИП ПОЛА 8 (тамбур - шлюзы ,  лифтовые  холлы,  коридоры, -2  этажей)</t>
  </si>
  <si>
    <t>Керамогранитная плитка с нескользкой поверхностью на эластичном клеевом составе, затиркой швов</t>
  </si>
  <si>
    <t>ТИП ПОЛА 12 (приямки лифтов)</t>
  </si>
  <si>
    <t>ТИП ПОЛА 13 (эл.ввод, РУ)</t>
  </si>
  <si>
    <t>Плиты фальшпола с покрытием из рифленой стали</t>
  </si>
  <si>
    <t>Самовыравнивающая смесь</t>
  </si>
  <si>
    <t>ТИП ПОЛА 16 (помещения  СБиС,  электрощитовая  - 1 этажа)</t>
  </si>
  <si>
    <t>ТИП ПОЛА 17 (венткамеры, холодильная станция, узел управления  - 1 этажа)</t>
  </si>
  <si>
    <t>СТЕНЫ</t>
  </si>
  <si>
    <t>Деталь 1 (Акустическая обработка)</t>
  </si>
  <si>
    <t>Акустическая отделка стен (Деталь-1) - Звукопоглощающий материал+Защитное перфорированное покрытие+Оболочка из стеклоткани</t>
  </si>
  <si>
    <t>Деталь 2 (Утепление воздухозаборных каналов)</t>
  </si>
  <si>
    <t xml:space="preserve">Морозостойкая краска </t>
  </si>
  <si>
    <t>Цем.-стружечная плита</t>
  </si>
  <si>
    <t>Утеплитель минераловатная плита "Лайт баттс" 37кг/м3</t>
  </si>
  <si>
    <t>Деталь 3 (Утепление стен  воздухозаборных каналов,  примыкающих к  жилым  квартирам  в  уровне  1  этажа)</t>
  </si>
  <si>
    <t>ПОТОЛКИ</t>
  </si>
  <si>
    <t>Водоэмульсионная краска (RAL 9003 матовый)</t>
  </si>
  <si>
    <t>Акустическая отделка потолки (Деталь-1) - Звукопоглощающий материал +Защитное перфорированное покрытие+Оболочка из стеклоткани</t>
  </si>
  <si>
    <t>Деталь 2 (Утепление перекрытия)</t>
  </si>
  <si>
    <t>Морозостойкая краска</t>
  </si>
  <si>
    <t>Подвесной потолок с применеием AMF плит из минеральной ваты (600х600) - (Тамбур-шлюз и Лифтовой холл)</t>
  </si>
  <si>
    <t>Приложение№1</t>
  </si>
  <si>
    <t>к Договору №_____________</t>
  </si>
  <si>
    <t>Подземная часть</t>
  </si>
  <si>
    <t>керамическая плитка с нескользкой поверхностьюкерамическая плитка с нескользкой поверхностью на эластичном клеевом составе с затиркой швов (Пол тип - 2 и 3)</t>
  </si>
  <si>
    <t>Отделка венткамер кровли (полы, стены)</t>
  </si>
  <si>
    <t>Устройство песчаного основания по уклону толщ. от 113 до 163 мм</t>
  </si>
  <si>
    <t>Устройство песчаного основания по уклону толщ. от 113 до 863 мм</t>
  </si>
  <si>
    <t>Устройство песчаного основания толщ.85 мм.</t>
  </si>
  <si>
    <r>
      <t xml:space="preserve">Contract 
Reference
</t>
    </r>
    <r>
      <rPr>
        <sz val="16"/>
        <rFont val="Times New Roman"/>
        <family val="1"/>
        <charset val="204"/>
      </rPr>
      <t>Пункт в Смете Договора</t>
    </r>
  </si>
  <si>
    <t>Упроченние обеспыливающим верхним слоем Протексил (или аналог)</t>
  </si>
  <si>
    <t>7-9</t>
  </si>
  <si>
    <t>ТИП ПОЛА 1 (автостоянка  в  осях  24/3-19/3,  10/3 - 15/3,  6/3 - 3/3 )</t>
  </si>
  <si>
    <t>Устройство песчанного основания по уклону толщ. от 113 до 163мм</t>
  </si>
  <si>
    <t>ТИП ПОЛА 1/1 (автостоянка  в  осях 15/3-19/3)</t>
  </si>
  <si>
    <t>Устройство песчанного основания по уклону толщ. от 113 до 763мм</t>
  </si>
  <si>
    <t>ТИП ПОЛА 1/2 (автостоянка  в  осях 10/3-6/3)</t>
  </si>
  <si>
    <t>Устройство песчанного основания по уклону толщ. от 113 до 863мм</t>
  </si>
  <si>
    <t>ТИП ПОЛА 4 (плавающий пол венткамер на  -2 этаже   )</t>
  </si>
  <si>
    <t>Устройство полов и подиумов из керамзитобетона  до 300 мм готов раствором</t>
  </si>
  <si>
    <t xml:space="preserve">Выравнивающая стяжка из цементно-песчаного раствора М200, армированого сеткой ф6Вр1 150х150 с затертой и выровненной поверхностью  </t>
  </si>
  <si>
    <t>ТИП ПОЛА 8 (тамбур - шлюзы)</t>
  </si>
  <si>
    <t>ТИП ПОЛА 9 (эл.ввод, РУ)</t>
  </si>
  <si>
    <t>Акустическая отделка стен (Деталь-1) - СаундЛюксТехно</t>
  </si>
  <si>
    <t>Акустическая отделка потолки (Деталь-1) - СаундЛюксТехно</t>
  </si>
  <si>
    <t>цем.-песч. стяжка, армированная сеткой     6 вр-1, с ячейкой 150 х 150 (Пол тип - 2 и 3) - тол.38 mm -</t>
  </si>
  <si>
    <t>Акустическая отделка потолки (Деталь-1) - Звукопоглощающий материал+Защитное перфорированное покрытие+Оболочка из стеклоткани</t>
  </si>
  <si>
    <t xml:space="preserve">ВСЕГО ПО СМЕТЕ </t>
  </si>
  <si>
    <t>Итого подземная часть  корпусы 4-6</t>
  </si>
  <si>
    <t>Итого отделка венткамер кровли (полы, стены)  корпусы 4-6</t>
  </si>
  <si>
    <t>Итого подземная часть  корпусы 7-9</t>
  </si>
  <si>
    <t>Итого отделка венткамер кровли (полы, стены)  корпусы 7-9</t>
  </si>
  <si>
    <t>ИТОГО ПО СМЕТЕ по корпусам 7-9</t>
  </si>
  <si>
    <t>корпус 1-2-3</t>
  </si>
  <si>
    <t>корпус 4-5-6</t>
  </si>
  <si>
    <t>1-3</t>
  </si>
  <si>
    <t>ТИП ПОЛА 1 (автостоянка  в  осях  1/1 - 1/6,  10/1 - 15/1,  19/1 - 24/1 )</t>
  </si>
  <si>
    <t>ТИП ПОЛА 6 (воздухозаборные каналы)</t>
  </si>
  <si>
    <t>ТИП ПОЛА 8 (тамбур - шлюзы ,  лифтовые  холлы,  коридоры,кладовые  - 1 этажа,  лестницы  -1 и -2  этажей   )</t>
  </si>
  <si>
    <t>ТИП ПОЛА 10 (помещения  СБиС,  электрощитовая  - 1 этажа)</t>
  </si>
  <si>
    <t>ТИП ПОЛА 11 (венткамеры, холодильная станция, узел управления  - 1 этажа)</t>
  </si>
  <si>
    <t xml:space="preserve">Штукатурка "VetonitTT" </t>
  </si>
  <si>
    <t>Шпатлевка VetonitVH по поверхности ж.б. конструкций и подготовка под окраску</t>
  </si>
  <si>
    <t>Акустическая панель СаундЛюксТехно</t>
  </si>
  <si>
    <t>Облицовка керамической плиткой стен</t>
  </si>
  <si>
    <t>Штукатурка "VetonitTT" (Выравнивание технологических стыков плиты перекрытия) и шпатлевка  на цементной основе "VetonitTT+VetonitVH" +  "VetonitVH" (подготовка под окраску)</t>
  </si>
  <si>
    <t>ВСЕГО 1-2-3</t>
  </si>
  <si>
    <t>корпус 10-11-12</t>
  </si>
  <si>
    <t>10-12</t>
  </si>
  <si>
    <t>ТИП ПОЛА 1 (автостоянка на  49  м/мест)</t>
  </si>
  <si>
    <t>ТИП ПОЛА 1/1 (автостоянка на  49  м/мест)</t>
  </si>
  <si>
    <t>Устройство песчанного основания по уклону  113-967 мм</t>
  </si>
  <si>
    <t>ТИП ПОЛА 1/2 (автостоянка на  49  м/мест)</t>
  </si>
  <si>
    <t>Устройство песчанного основания по уклону  113-763 мм</t>
  </si>
  <si>
    <t>ТИП ПОЛА 2 (рампа в  т.ч.  между  корпусами 10 - 6)</t>
  </si>
  <si>
    <t>ТИП ПОЛА 3 (колесоотбой в  т.ч.  между  корпусами 10 - 6)</t>
  </si>
  <si>
    <t>ТИП ПОЛА 5 (тамбур-шлюзы)</t>
  </si>
  <si>
    <t>Керамзитобетон В 7,5 Д 1200 с выровненной поверхностью (по ГОСТ 25820-200) по уклону  Бетон армиров.</t>
  </si>
  <si>
    <t>ИТОГО подземная часть по корп. 1-2-3</t>
  </si>
  <si>
    <t>Итого отделка венткамер кровли (полы, стены)  корпусы 1-2-3</t>
  </si>
  <si>
    <t>ИТОГО ПО СМЕТЕ по корпусам 1-2-3</t>
  </si>
  <si>
    <t>ИТОГО подземная часть по корп. 10-11-12</t>
  </si>
  <si>
    <t>корпус 7-8-9</t>
  </si>
  <si>
    <t>Итого отделка венткамер кровли (полы, стены)  корпусы 10-11-12</t>
  </si>
  <si>
    <r>
      <t xml:space="preserve">Quantity
</t>
    </r>
    <r>
      <rPr>
        <sz val="16"/>
        <rFont val="Times New Roman"/>
        <family val="1"/>
        <charset val="204"/>
      </rPr>
      <t>Кол-во Стройстиль</t>
    </r>
  </si>
  <si>
    <t>подпись</t>
  </si>
  <si>
    <r>
      <t xml:space="preserve">Бетон В25, армированый сеткой ф4Вр1 - 100х100    </t>
    </r>
    <r>
      <rPr>
        <sz val="16"/>
        <color rgb="FFFF0000"/>
        <rFont val="Times New Roman"/>
        <family val="1"/>
        <charset val="204"/>
      </rPr>
      <t>160 мм</t>
    </r>
  </si>
  <si>
    <r>
      <t xml:space="preserve">Бетон В25, армированый сеткой ф6Вр1 - 150х150 </t>
    </r>
    <r>
      <rPr>
        <sz val="16"/>
        <color rgb="FFFF0000"/>
        <rFont val="Times New Roman"/>
        <family val="1"/>
        <charset val="204"/>
      </rPr>
      <t>192 мм</t>
    </r>
  </si>
  <si>
    <r>
      <t xml:space="preserve">Бетон В25, армированый сеткой ф6Вр1 - 150х150   </t>
    </r>
    <r>
      <rPr>
        <sz val="16"/>
        <color rgb="FFFF0000"/>
        <rFont val="Times New Roman"/>
        <family val="1"/>
        <charset val="204"/>
      </rPr>
      <t>192 мм</t>
    </r>
  </si>
  <si>
    <r>
      <t xml:space="preserve">Бетон В25, армированый сеткой ф4Вр1 - 100х100 </t>
    </r>
    <r>
      <rPr>
        <sz val="16"/>
        <color rgb="FFFF0000"/>
        <rFont val="Times New Roman"/>
        <family val="1"/>
        <charset val="204"/>
      </rPr>
      <t xml:space="preserve"> 312 мм</t>
    </r>
  </si>
  <si>
    <r>
      <t xml:space="preserve">Выравнивающая стяжка из цементно-песчаного раствора М200, армированого сеткой ф6Вр1 150х150 с затертой и выровненной поверхностью </t>
    </r>
    <r>
      <rPr>
        <sz val="16"/>
        <color rgb="FFFF0000"/>
        <rFont val="Times New Roman"/>
        <family val="1"/>
        <charset val="204"/>
      </rPr>
      <t>40 мм</t>
    </r>
  </si>
  <si>
    <r>
      <t xml:space="preserve">Цементно-песчаная стяжка </t>
    </r>
    <r>
      <rPr>
        <sz val="16"/>
        <color rgb="FFFF0000"/>
        <rFont val="Times New Roman"/>
        <family val="1"/>
        <charset val="204"/>
      </rPr>
      <t>20 мм</t>
    </r>
  </si>
  <si>
    <r>
      <t xml:space="preserve">Бетон В25, армированый сеткой ф4Вр1 - 100х100  </t>
    </r>
    <r>
      <rPr>
        <sz val="16"/>
        <color rgb="FFFF0000"/>
        <rFont val="Times New Roman"/>
        <family val="1"/>
        <charset val="204"/>
      </rPr>
      <t>160 мм</t>
    </r>
  </si>
  <si>
    <r>
      <t xml:space="preserve">Бетон В25, армированый сеткой ф4Вр1 - 100х100   </t>
    </r>
    <r>
      <rPr>
        <sz val="16"/>
        <color rgb="FFFF0000"/>
        <rFont val="Times New Roman"/>
        <family val="1"/>
        <charset val="204"/>
      </rPr>
      <t>312мм</t>
    </r>
  </si>
  <si>
    <r>
      <t xml:space="preserve">Плита из пескобетона М100, армированого сеткой ф6Вр1 150х150 с затертой и выровненной поверхностью, мин. Толщина </t>
    </r>
    <r>
      <rPr>
        <sz val="16"/>
        <color rgb="FFFF0000"/>
        <rFont val="Times New Roman"/>
        <family val="1"/>
        <charset val="204"/>
      </rPr>
      <t>100 мм</t>
    </r>
  </si>
  <si>
    <r>
      <t xml:space="preserve">Бетон В25, армированый сеткой ф6Вр1 - 150х150  </t>
    </r>
    <r>
      <rPr>
        <sz val="16"/>
        <color rgb="FFFF0000"/>
        <rFont val="Times New Roman"/>
        <family val="1"/>
        <charset val="204"/>
      </rPr>
      <t>160 мм</t>
    </r>
  </si>
  <si>
    <r>
      <t xml:space="preserve">Выравнивающая стяжка из цементно-песчаного раствора М200, армированого сеткой ф6Вр1 150х150 с затертой и выровненной поверхностью  с упроченным обеспыливающим верхним слоем Протексил (или аналог) </t>
    </r>
    <r>
      <rPr>
        <sz val="16"/>
        <color rgb="FFFF0000"/>
        <rFont val="Times New Roman"/>
        <family val="1"/>
        <charset val="204"/>
      </rPr>
      <t>40 мм</t>
    </r>
  </si>
  <si>
    <t>Бетон В25, армированый сеткой ф4Вр1 - 100х100     193-243 мм</t>
  </si>
  <si>
    <r>
      <t xml:space="preserve">Бетон В25, армированый сеткой ф6Вр1 - 150х150   </t>
    </r>
    <r>
      <rPr>
        <sz val="16"/>
        <color rgb="FFFF0000"/>
        <rFont val="Times New Roman"/>
        <family val="1"/>
        <charset val="204"/>
      </rPr>
      <t xml:space="preserve"> 160 мм</t>
    </r>
  </si>
  <si>
    <r>
      <t>Бетон В25, армированый сеткой ф4Вр1 - 100х100</t>
    </r>
    <r>
      <rPr>
        <sz val="16"/>
        <color rgb="FFFF0000"/>
        <rFont val="Times New Roman"/>
        <family val="1"/>
        <charset val="204"/>
      </rPr>
      <t xml:space="preserve"> 160 мм</t>
    </r>
  </si>
  <si>
    <r>
      <t xml:space="preserve">Бетон В25, армированый сеткой ф4Вр1 - 100х100   </t>
    </r>
    <r>
      <rPr>
        <sz val="16"/>
        <color rgb="FFFF0000"/>
        <rFont val="Times New Roman"/>
        <family val="1"/>
        <charset val="204"/>
      </rPr>
      <t>160 мм</t>
    </r>
  </si>
  <si>
    <r>
      <t xml:space="preserve">Бетон В25, армированый сеткой ф4Вр1 - 100х100  </t>
    </r>
    <r>
      <rPr>
        <sz val="16"/>
        <color rgb="FFFF0000"/>
        <rFont val="Times New Roman"/>
        <family val="1"/>
        <charset val="204"/>
      </rPr>
      <t>312 мм</t>
    </r>
  </si>
  <si>
    <r>
      <t xml:space="preserve">Бетон В25, армированый сеткой ф6Вр1 - 150х150 </t>
    </r>
    <r>
      <rPr>
        <sz val="16"/>
        <color rgb="FFFF0000"/>
        <rFont val="Times New Roman"/>
        <family val="1"/>
        <charset val="204"/>
      </rPr>
      <t>160 мм</t>
    </r>
  </si>
  <si>
    <t xml:space="preserve">Выравнивающая стяжка из цементно-песчаного раствора М200, армированого сеткой ф6Вр1 150х150 с затертой и выровненной поверхностью  с упроченным обеспыливающим верхним слоем Протексил (или аналог) </t>
  </si>
  <si>
    <r>
      <t xml:space="preserve">Цементно-песчаная стяжка </t>
    </r>
    <r>
      <rPr>
        <sz val="16"/>
        <color rgb="FFFF0000"/>
        <rFont val="Times New Roman"/>
        <family val="1"/>
        <charset val="204"/>
      </rPr>
      <t>18 мм</t>
    </r>
  </si>
  <si>
    <r>
      <t xml:space="preserve">Бетон В25, армированый сеткой ф4Вр1 - 100х100 </t>
    </r>
    <r>
      <rPr>
        <sz val="16"/>
        <color rgb="FFFF0000"/>
        <rFont val="Times New Roman"/>
        <family val="1"/>
        <charset val="204"/>
      </rPr>
      <t>160 мм</t>
    </r>
  </si>
  <si>
    <r>
      <t xml:space="preserve">Бетон В25, армированый сеткой ф4Вр1 - 100х100 </t>
    </r>
    <r>
      <rPr>
        <sz val="16"/>
        <color rgb="FFFF0000"/>
        <rFont val="Times New Roman"/>
        <family val="1"/>
        <charset val="204"/>
      </rPr>
      <t xml:space="preserve"> 160 мм</t>
    </r>
  </si>
  <si>
    <r>
      <t xml:space="preserve">Бетон В25, армированый сеткой ф4Вр1 - 100х100 </t>
    </r>
    <r>
      <rPr>
        <sz val="16"/>
        <color rgb="FFFF0000"/>
        <rFont val="Times New Roman"/>
        <family val="1"/>
        <charset val="204"/>
      </rPr>
      <t>312 мм</t>
    </r>
  </si>
  <si>
    <r>
      <t>Плита из пескобетона М100, армированого сеткой ф6Вр1 150х150 с затертой и выровненной поверхностью, мин. Толщина</t>
    </r>
    <r>
      <rPr>
        <sz val="16"/>
        <color rgb="FFFF0000"/>
        <rFont val="Times New Roman"/>
        <family val="1"/>
        <charset val="204"/>
      </rPr>
      <t xml:space="preserve"> 100 мм</t>
    </r>
  </si>
  <si>
    <t>Виброизолирующий слой из материала ISOVER Флор 50 мм</t>
  </si>
  <si>
    <r>
      <t xml:space="preserve">Выравнивающая стяжка из цементно-песчаного раствора М200 армированого сеткой ф 6 Вр 1-150х150  </t>
    </r>
    <r>
      <rPr>
        <sz val="16"/>
        <color rgb="FFFF0000"/>
        <rFont val="Times New Roman"/>
        <family val="1"/>
        <charset val="204"/>
      </rPr>
      <t>40 мм</t>
    </r>
  </si>
  <si>
    <t>Выравнивающая стяжка из цементно-песчаного раствора М200, армированого сеткой ф6Вр1 150х150 с затертой и выровненной поверхностью 40 мм</t>
  </si>
  <si>
    <t>Выравнивающая стяжка из цементно-песчаного раствора М200 армированого сеткой ф 6 Вр 1-150х150 40 мм</t>
  </si>
  <si>
    <t>Работа, цена за ед. с НДС 18%, руб.</t>
  </si>
  <si>
    <t>Всего с НДС 18%, руб.</t>
  </si>
  <si>
    <t>ИТОГО ПО СМЕТЕ по корпусам 4-5-6</t>
  </si>
  <si>
    <t>в т.ч. НДС 18%</t>
  </si>
  <si>
    <t>ИТОГО ПО СМЕТЕ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</si>
</sst>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#,##0.00\ &quot;₽&quot;"/>
  </numFmts>
  <fonts count="23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0"/>
      <name val="Arial"/>
      <family val="2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6"/>
      <color rgb="FFFF0000"/>
      <name val="Times New Roman"/>
      <family val="1"/>
      <charset val="204"/>
    </font>
    <font>
      <b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4">
    <xf numFmtId="0" fontId="0" fillId="0" borderId="0"/>
    <xf numFmtId="0" fontId="4" fillId="0" borderId="0"/>
    <xf numFmtId="0" fontId="7" fillId="0" borderId="0"/>
    <xf numFmtId="165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09">
    <xf numFmtId="0" fontId="0" fillId="0" borderId="0" xfId="0"/>
    <xf numFmtId="4" fontId="1" fillId="0" borderId="0" xfId="0" applyNumberFormat="1" applyFont="1" applyBorder="1" applyAlignment="1">
      <alignment vertical="center"/>
    </xf>
    <xf numFmtId="49" fontId="6" fillId="0" borderId="3" xfId="2" quotePrefix="1" applyNumberFormat="1" applyFont="1" applyFill="1" applyBorder="1" applyAlignment="1">
      <alignment horizontal="center" vertical="center"/>
    </xf>
    <xf numFmtId="0" fontId="5" fillId="2" borderId="4" xfId="2" applyFont="1" applyFill="1" applyBorder="1" applyAlignment="1">
      <alignment vertical="center" wrapText="1"/>
    </xf>
    <xf numFmtId="3" fontId="6" fillId="2" borderId="4" xfId="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" fontId="6" fillId="2" borderId="4" xfId="2" quotePrefix="1" applyNumberFormat="1" applyFont="1" applyFill="1" applyBorder="1" applyAlignment="1">
      <alignment horizontal="center" vertical="center"/>
    </xf>
    <xf numFmtId="16" fontId="5" fillId="2" borderId="4" xfId="2" quotePrefix="1" applyNumberFormat="1" applyFont="1" applyFill="1" applyBorder="1" applyAlignment="1">
      <alignment horizontal="center" vertical="center"/>
    </xf>
    <xf numFmtId="3" fontId="5" fillId="2" borderId="4" xfId="1" applyNumberFormat="1" applyFont="1" applyFill="1" applyBorder="1" applyAlignment="1">
      <alignment horizontal="center" vertical="center" wrapText="1"/>
    </xf>
    <xf numFmtId="16" fontId="5" fillId="0" borderId="4" xfId="2" quotePrefix="1" applyNumberFormat="1" applyFont="1" applyFill="1" applyBorder="1" applyAlignment="1">
      <alignment horizontal="center" vertical="center"/>
    </xf>
    <xf numFmtId="0" fontId="5" fillId="0" borderId="4" xfId="2" applyFont="1" applyFill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49" fontId="6" fillId="2" borderId="3" xfId="2" quotePrefix="1" applyNumberFormat="1" applyFont="1" applyFill="1" applyBorder="1" applyAlignment="1">
      <alignment horizontal="center" vertical="center"/>
    </xf>
    <xf numFmtId="0" fontId="6" fillId="2" borderId="4" xfId="2" applyFont="1" applyFill="1" applyBorder="1" applyAlignment="1">
      <alignment vertical="center" wrapText="1"/>
    </xf>
    <xf numFmtId="0" fontId="6" fillId="2" borderId="3" xfId="2" quotePrefix="1" applyNumberFormat="1" applyFont="1" applyFill="1" applyBorder="1" applyAlignment="1">
      <alignment horizontal="center" vertical="center"/>
    </xf>
    <xf numFmtId="0" fontId="6" fillId="0" borderId="3" xfId="2" quotePrefix="1" applyNumberFormat="1" applyFont="1" applyFill="1" applyBorder="1" applyAlignment="1">
      <alignment horizontal="center" vertical="center"/>
    </xf>
    <xf numFmtId="0" fontId="6" fillId="2" borderId="4" xfId="2" quotePrefix="1" applyFont="1" applyFill="1" applyBorder="1" applyAlignment="1">
      <alignment horizontal="center" vertical="center"/>
    </xf>
    <xf numFmtId="14" fontId="6" fillId="2" borderId="4" xfId="2" quotePrefix="1" applyNumberFormat="1" applyFont="1" applyFill="1" applyBorder="1" applyAlignment="1">
      <alignment horizontal="center" vertical="center"/>
    </xf>
    <xf numFmtId="0" fontId="6" fillId="0" borderId="4" xfId="2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4" fontId="6" fillId="0" borderId="4" xfId="1" applyNumberFormat="1" applyFont="1" applyFill="1" applyBorder="1" applyAlignment="1">
      <alignment horizontal="right" vertical="center"/>
    </xf>
    <xf numFmtId="4" fontId="5" fillId="0" borderId="4" xfId="1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" fontId="6" fillId="0" borderId="12" xfId="1" applyNumberFormat="1" applyFont="1" applyFill="1" applyBorder="1" applyAlignment="1">
      <alignment horizontal="right" vertical="center"/>
    </xf>
    <xf numFmtId="4" fontId="5" fillId="0" borderId="12" xfId="1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49" fontId="5" fillId="0" borderId="9" xfId="1" applyNumberFormat="1" applyFont="1" applyFill="1" applyBorder="1" applyAlignment="1">
      <alignment horizontal="center" vertical="center" wrapText="1"/>
    </xf>
    <xf numFmtId="49" fontId="5" fillId="2" borderId="10" xfId="1" applyNumberFormat="1" applyFont="1" applyFill="1" applyBorder="1" applyAlignment="1">
      <alignment horizontal="center" vertical="center" wrapText="1"/>
    </xf>
    <xf numFmtId="49" fontId="5" fillId="0" borderId="16" xfId="1" applyNumberFormat="1" applyFont="1" applyFill="1" applyBorder="1" applyAlignment="1">
      <alignment horizontal="center" vertical="center" wrapText="1"/>
    </xf>
    <xf numFmtId="49" fontId="5" fillId="0" borderId="10" xfId="1" applyNumberFormat="1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3" fillId="0" borderId="0" xfId="2" applyFont="1" applyFill="1" applyBorder="1" applyAlignment="1">
      <alignment vertical="center"/>
    </xf>
    <xf numFmtId="0" fontId="13" fillId="0" borderId="0" xfId="2" applyFont="1" applyFill="1" applyAlignment="1">
      <alignment vertical="center"/>
    </xf>
    <xf numFmtId="4" fontId="13" fillId="0" borderId="0" xfId="2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2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4" fontId="6" fillId="2" borderId="19" xfId="2" applyNumberFormat="1" applyFont="1" applyFill="1" applyBorder="1" applyAlignment="1">
      <alignment horizontal="right" vertical="center"/>
    </xf>
    <xf numFmtId="0" fontId="10" fillId="0" borderId="4" xfId="0" applyFont="1" applyFill="1" applyBorder="1" applyAlignment="1">
      <alignment vertical="center"/>
    </xf>
    <xf numFmtId="0" fontId="5" fillId="0" borderId="4" xfId="2" applyFont="1" applyFill="1" applyBorder="1" applyAlignment="1">
      <alignment horizontal="left" vertical="center" wrapText="1"/>
    </xf>
    <xf numFmtId="166" fontId="5" fillId="0" borderId="4" xfId="3" applyNumberFormat="1" applyFont="1" applyFill="1" applyBorder="1" applyAlignment="1">
      <alignment horizontal="right" vertical="center"/>
    </xf>
    <xf numFmtId="43" fontId="6" fillId="0" borderId="4" xfId="7" applyFont="1" applyFill="1" applyBorder="1" applyAlignment="1">
      <alignment vertical="center"/>
    </xf>
    <xf numFmtId="16" fontId="6" fillId="0" borderId="4" xfId="2" quotePrefix="1" applyNumberFormat="1" applyFont="1" applyFill="1" applyBorder="1" applyAlignment="1">
      <alignment horizontal="center" vertical="center"/>
    </xf>
    <xf numFmtId="3" fontId="6" fillId="0" borderId="4" xfId="1" applyNumberFormat="1" applyFont="1" applyFill="1" applyBorder="1" applyAlignment="1">
      <alignment horizontal="center" vertical="center" wrapText="1"/>
    </xf>
    <xf numFmtId="2" fontId="6" fillId="0" borderId="4" xfId="7" quotePrefix="1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49" fontId="5" fillId="0" borderId="5" xfId="2" applyNumberFormat="1" applyFont="1" applyFill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0" fillId="0" borderId="6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49" fontId="13" fillId="2" borderId="17" xfId="2" quotePrefix="1" applyNumberFormat="1" applyFont="1" applyFill="1" applyBorder="1" applyAlignment="1">
      <alignment horizontal="center" vertical="center"/>
    </xf>
    <xf numFmtId="4" fontId="16" fillId="2" borderId="20" xfId="2" applyNumberFormat="1" applyFont="1" applyFill="1" applyBorder="1" applyAlignment="1">
      <alignment vertical="center" wrapText="1"/>
    </xf>
    <xf numFmtId="4" fontId="15" fillId="0" borderId="20" xfId="1" applyNumberFormat="1" applyFont="1" applyFill="1" applyBorder="1" applyAlignment="1">
      <alignment horizontal="center" vertical="center" wrapText="1"/>
    </xf>
    <xf numFmtId="0" fontId="14" fillId="5" borderId="1" xfId="2" quotePrefix="1" applyFont="1" applyFill="1" applyBorder="1" applyAlignment="1">
      <alignment horizontal="center" vertical="center"/>
    </xf>
    <xf numFmtId="0" fontId="14" fillId="5" borderId="2" xfId="2" quotePrefix="1" applyFont="1" applyFill="1" applyBorder="1" applyAlignment="1">
      <alignment horizontal="center" vertical="center"/>
    </xf>
    <xf numFmtId="0" fontId="5" fillId="5" borderId="2" xfId="2" applyFont="1" applyFill="1" applyBorder="1" applyAlignment="1">
      <alignment vertical="center" wrapText="1"/>
    </xf>
    <xf numFmtId="3" fontId="14" fillId="5" borderId="2" xfId="1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10" fillId="3" borderId="6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3" fontId="14" fillId="5" borderId="11" xfId="1" applyNumberFormat="1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left" vertical="center" wrapText="1"/>
    </xf>
    <xf numFmtId="43" fontId="6" fillId="0" borderId="12" xfId="7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2" fontId="6" fillId="0" borderId="12" xfId="7" quotePrefix="1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0" fillId="3" borderId="18" xfId="0" applyFont="1" applyFill="1" applyBorder="1" applyAlignment="1">
      <alignment vertical="center"/>
    </xf>
    <xf numFmtId="4" fontId="15" fillId="0" borderId="14" xfId="1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3" fontId="14" fillId="5" borderId="21" xfId="1" applyNumberFormat="1" applyFont="1" applyFill="1" applyBorder="1" applyAlignment="1">
      <alignment horizontal="center" vertical="center" wrapText="1"/>
    </xf>
    <xf numFmtId="4" fontId="5" fillId="6" borderId="19" xfId="2" applyNumberFormat="1" applyFont="1" applyFill="1" applyBorder="1" applyAlignment="1">
      <alignment horizontal="right" vertical="center"/>
    </xf>
    <xf numFmtId="4" fontId="1" fillId="3" borderId="22" xfId="2" applyNumberFormat="1" applyFont="1" applyFill="1" applyBorder="1" applyAlignment="1">
      <alignment horizontal="right" vertical="center"/>
    </xf>
    <xf numFmtId="4" fontId="6" fillId="5" borderId="21" xfId="2" applyNumberFormat="1" applyFont="1" applyFill="1" applyBorder="1" applyAlignment="1">
      <alignment horizontal="right" vertical="center"/>
    </xf>
    <xf numFmtId="4" fontId="5" fillId="6" borderId="19" xfId="3" applyNumberFormat="1" applyFont="1" applyFill="1" applyBorder="1" applyAlignment="1">
      <alignment horizontal="right" vertical="center"/>
    </xf>
    <xf numFmtId="4" fontId="15" fillId="2" borderId="15" xfId="1" applyNumberFormat="1" applyFont="1" applyFill="1" applyBorder="1" applyAlignment="1">
      <alignment horizontal="center" vertical="center" wrapText="1"/>
    </xf>
    <xf numFmtId="4" fontId="5" fillId="6" borderId="21" xfId="3" applyNumberFormat="1" applyFont="1" applyFill="1" applyBorder="1" applyAlignment="1">
      <alignment horizontal="right" vertical="center"/>
    </xf>
    <xf numFmtId="4" fontId="5" fillId="6" borderId="22" xfId="3" applyNumberFormat="1" applyFont="1" applyFill="1" applyBorder="1" applyAlignment="1">
      <alignment horizontal="right" vertical="center"/>
    </xf>
    <xf numFmtId="0" fontId="11" fillId="0" borderId="7" xfId="0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left" vertical="center" wrapText="1"/>
    </xf>
    <xf numFmtId="0" fontId="5" fillId="2" borderId="4" xfId="2" applyFont="1" applyFill="1" applyBorder="1" applyAlignment="1">
      <alignment horizontal="left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9" fontId="5" fillId="0" borderId="17" xfId="1" applyNumberFormat="1" applyFont="1" applyFill="1" applyBorder="1" applyAlignment="1">
      <alignment horizontal="center" vertical="center" wrapText="1"/>
    </xf>
    <xf numFmtId="49" fontId="5" fillId="0" borderId="20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4" fontId="2" fillId="0" borderId="0" xfId="0" applyNumberFormat="1" applyFont="1" applyBorder="1" applyAlignment="1">
      <alignment horizontal="center" vertical="center" wrapText="1"/>
    </xf>
  </cellXfs>
  <cellStyles count="14">
    <cellStyle name="Comma_CO002_Foundation_05 August 07" xfId="3" xr:uid="{00000000-0005-0000-0000-000000000000}"/>
    <cellStyle name="Normal_CO002_Foundation_05 August 07" xfId="2" xr:uid="{00000000-0005-0000-0000-000001000000}"/>
    <cellStyle name="Normal_MOSEXC1" xfId="1" xr:uid="{00000000-0005-0000-0000-000002000000}"/>
    <cellStyle name="Гиперссылка" xfId="8" builtinId="8" hidden="1"/>
    <cellStyle name="Гиперссылка" xfId="10" builtinId="8" hidden="1"/>
    <cellStyle name="Гиперссылка" xfId="12" builtinId="8" hidden="1"/>
    <cellStyle name="Обычный" xfId="0" builtinId="0"/>
    <cellStyle name="Обычный 2" xfId="5" xr:uid="{00000000-0005-0000-0000-000007000000}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Финансовый" xfId="7" builtinId="3"/>
    <cellStyle name="Финансовый 2" xfId="4" xr:uid="{00000000-0005-0000-0000-00000C000000}"/>
    <cellStyle name="Финансовый 3" xfId="6" xr:uid="{00000000-0005-0000-0000-00000D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H302"/>
  <sheetViews>
    <sheetView tabSelected="1" view="pageBreakPreview" topLeftCell="A280" zoomScale="60" zoomScaleNormal="69" workbookViewId="0">
      <selection activeCell="F225" sqref="F225"/>
    </sheetView>
  </sheetViews>
  <sheetFormatPr defaultColWidth="8.85546875" defaultRowHeight="15" x14ac:dyDescent="0.25"/>
  <cols>
    <col min="1" max="1" width="20.7109375" style="33" customWidth="1"/>
    <col min="2" max="2" width="17.42578125" style="33" customWidth="1"/>
    <col min="3" max="3" width="103.7109375" style="33" customWidth="1"/>
    <col min="4" max="4" width="14.85546875" style="33" customWidth="1"/>
    <col min="5" max="5" width="19.85546875" style="34" bestFit="1" customWidth="1"/>
    <col min="6" max="6" width="19.85546875" style="34" customWidth="1"/>
    <col min="7" max="7" width="30.85546875" style="33" customWidth="1"/>
    <col min="8" max="8" width="13" style="33" customWidth="1"/>
    <col min="9" max="9" width="8.85546875" style="33" customWidth="1"/>
    <col min="10" max="16384" width="8.85546875" style="33"/>
  </cols>
  <sheetData>
    <row r="1" spans="1:8" ht="23.25" x14ac:dyDescent="0.25">
      <c r="B1" s="106"/>
      <c r="C1" s="107"/>
      <c r="D1" s="107"/>
      <c r="G1" s="35" t="s">
        <v>46</v>
      </c>
      <c r="H1" s="36"/>
    </row>
    <row r="2" spans="1:8" ht="23.25" x14ac:dyDescent="0.25">
      <c r="B2" s="106"/>
      <c r="C2" s="107"/>
      <c r="D2" s="107"/>
      <c r="E2" s="37"/>
      <c r="F2" s="37"/>
      <c r="G2" s="35" t="s">
        <v>47</v>
      </c>
      <c r="H2" s="36"/>
    </row>
    <row r="3" spans="1:8" ht="42" customHeight="1" x14ac:dyDescent="0.25">
      <c r="B3" s="108"/>
      <c r="C3" s="108"/>
      <c r="D3" s="108"/>
      <c r="E3" s="37"/>
      <c r="F3" s="37"/>
      <c r="G3" s="38"/>
    </row>
    <row r="4" spans="1:8" ht="52.5" customHeight="1" x14ac:dyDescent="0.25">
      <c r="B4" s="103"/>
      <c r="C4" s="103"/>
      <c r="D4" s="103"/>
      <c r="E4" s="19"/>
      <c r="G4" s="5"/>
    </row>
    <row r="5" spans="1:8" ht="26.1" customHeight="1" thickBot="1" x14ac:dyDescent="0.3">
      <c r="B5" s="108"/>
      <c r="C5" s="108"/>
      <c r="D5" s="108"/>
      <c r="E5" s="37"/>
      <c r="F5" s="98"/>
      <c r="G5" s="1"/>
    </row>
    <row r="6" spans="1:8" ht="33" customHeight="1" thickBot="1" x14ac:dyDescent="0.3">
      <c r="B6" s="103"/>
      <c r="C6" s="103"/>
      <c r="D6" s="103"/>
      <c r="E6" s="23"/>
      <c r="F6" s="23"/>
      <c r="G6" s="32"/>
    </row>
    <row r="7" spans="1:8" ht="120.75" customHeight="1" thickBot="1" x14ac:dyDescent="0.3">
      <c r="A7" s="29" t="s">
        <v>54</v>
      </c>
      <c r="B7" s="30" t="s">
        <v>0</v>
      </c>
      <c r="C7" s="28" t="s">
        <v>1</v>
      </c>
      <c r="D7" s="30" t="s">
        <v>2</v>
      </c>
      <c r="E7" s="27" t="s">
        <v>109</v>
      </c>
      <c r="F7" s="53" t="s">
        <v>138</v>
      </c>
      <c r="G7" s="31" t="s">
        <v>139</v>
      </c>
    </row>
    <row r="8" spans="1:8" ht="25.5" customHeight="1" thickBot="1" x14ac:dyDescent="0.3">
      <c r="A8" s="104" t="s">
        <v>48</v>
      </c>
      <c r="B8" s="105"/>
      <c r="C8" s="105"/>
      <c r="D8" s="105"/>
      <c r="E8" s="39"/>
      <c r="F8" s="79"/>
      <c r="G8" s="40"/>
    </row>
    <row r="9" spans="1:8" s="41" customFormat="1" ht="27.75" customHeight="1" x14ac:dyDescent="0.25">
      <c r="A9" s="72"/>
      <c r="B9" s="73"/>
      <c r="C9" s="74" t="s">
        <v>78</v>
      </c>
      <c r="D9" s="75"/>
      <c r="E9" s="80"/>
      <c r="F9" s="75"/>
      <c r="G9" s="90"/>
    </row>
    <row r="10" spans="1:8" s="42" customFormat="1" ht="20.25" x14ac:dyDescent="0.25">
      <c r="A10" s="12" t="s">
        <v>6</v>
      </c>
      <c r="B10" s="6" t="s">
        <v>80</v>
      </c>
      <c r="C10" s="13" t="s">
        <v>4</v>
      </c>
      <c r="D10" s="4"/>
      <c r="E10" s="24"/>
      <c r="F10" s="20"/>
      <c r="G10" s="54"/>
    </row>
    <row r="11" spans="1:8" s="42" customFormat="1" ht="20.25" x14ac:dyDescent="0.25">
      <c r="A11" s="12">
        <f>A10+1</f>
        <v>2</v>
      </c>
      <c r="B11" s="6" t="s">
        <v>80</v>
      </c>
      <c r="C11" s="18" t="s">
        <v>81</v>
      </c>
      <c r="D11" s="4"/>
      <c r="E11" s="24"/>
      <c r="F11" s="20"/>
      <c r="G11" s="54"/>
    </row>
    <row r="12" spans="1:8" s="42" customFormat="1" ht="20.25" x14ac:dyDescent="0.25">
      <c r="A12" s="12">
        <f t="shared" ref="A12:A55" si="0">A11+1</f>
        <v>3</v>
      </c>
      <c r="B12" s="6" t="s">
        <v>80</v>
      </c>
      <c r="C12" s="18" t="s">
        <v>111</v>
      </c>
      <c r="D12" s="4" t="s">
        <v>7</v>
      </c>
      <c r="E12" s="24">
        <v>293.60000000000002</v>
      </c>
      <c r="F12" s="20">
        <v>350</v>
      </c>
      <c r="G12" s="54">
        <f>F12*E12</f>
        <v>102760.00000000001</v>
      </c>
    </row>
    <row r="13" spans="1:8" s="42" customFormat="1" ht="20.25" x14ac:dyDescent="0.25">
      <c r="A13" s="12">
        <f t="shared" si="0"/>
        <v>4</v>
      </c>
      <c r="B13" s="6" t="s">
        <v>80</v>
      </c>
      <c r="C13" s="18" t="s">
        <v>51</v>
      </c>
      <c r="D13" s="4" t="s">
        <v>7</v>
      </c>
      <c r="E13" s="24">
        <v>293.60000000000002</v>
      </c>
      <c r="F13" s="20">
        <v>100</v>
      </c>
      <c r="G13" s="54">
        <f t="shared" ref="G13:G55" si="1">F13*E13</f>
        <v>29360.000000000004</v>
      </c>
    </row>
    <row r="14" spans="1:8" s="42" customFormat="1" ht="20.25" x14ac:dyDescent="0.25">
      <c r="A14" s="12">
        <f t="shared" si="0"/>
        <v>5</v>
      </c>
      <c r="B14" s="6" t="s">
        <v>80</v>
      </c>
      <c r="C14" s="18" t="s">
        <v>10</v>
      </c>
      <c r="D14" s="4"/>
      <c r="E14" s="24"/>
      <c r="F14" s="20"/>
      <c r="G14" s="54">
        <f t="shared" si="1"/>
        <v>0</v>
      </c>
    </row>
    <row r="15" spans="1:8" s="42" customFormat="1" ht="20.25" x14ac:dyDescent="0.25">
      <c r="A15" s="12">
        <f t="shared" si="0"/>
        <v>6</v>
      </c>
      <c r="B15" s="6" t="s">
        <v>80</v>
      </c>
      <c r="C15" s="18" t="s">
        <v>113</v>
      </c>
      <c r="D15" s="4" t="s">
        <v>7</v>
      </c>
      <c r="E15" s="24">
        <v>175</v>
      </c>
      <c r="F15" s="20">
        <v>450</v>
      </c>
      <c r="G15" s="54">
        <f t="shared" si="1"/>
        <v>78750</v>
      </c>
    </row>
    <row r="16" spans="1:8" s="42" customFormat="1" ht="20.25" x14ac:dyDescent="0.25">
      <c r="A16" s="12">
        <f t="shared" si="0"/>
        <v>7</v>
      </c>
      <c r="B16" s="6" t="s">
        <v>80</v>
      </c>
      <c r="C16" s="18" t="s">
        <v>12</v>
      </c>
      <c r="D16" s="4"/>
      <c r="E16" s="24"/>
      <c r="F16" s="20"/>
      <c r="G16" s="54">
        <f t="shared" si="1"/>
        <v>0</v>
      </c>
    </row>
    <row r="17" spans="1:7" s="42" customFormat="1" ht="20.25" x14ac:dyDescent="0.25">
      <c r="A17" s="12">
        <f t="shared" si="0"/>
        <v>8</v>
      </c>
      <c r="B17" s="6" t="s">
        <v>80</v>
      </c>
      <c r="C17" s="18" t="s">
        <v>114</v>
      </c>
      <c r="D17" s="4" t="s">
        <v>7</v>
      </c>
      <c r="E17" s="24">
        <v>68.099999999999994</v>
      </c>
      <c r="F17" s="20">
        <v>750</v>
      </c>
      <c r="G17" s="54">
        <f t="shared" si="1"/>
        <v>51074.999999999993</v>
      </c>
    </row>
    <row r="18" spans="1:7" s="42" customFormat="1" ht="20.25" x14ac:dyDescent="0.25">
      <c r="A18" s="12">
        <f t="shared" si="0"/>
        <v>9</v>
      </c>
      <c r="B18" s="6" t="s">
        <v>80</v>
      </c>
      <c r="C18" s="18" t="s">
        <v>8</v>
      </c>
      <c r="D18" s="4" t="s">
        <v>7</v>
      </c>
      <c r="E18" s="24">
        <v>68.099999999999994</v>
      </c>
      <c r="F18" s="20">
        <v>10</v>
      </c>
      <c r="G18" s="54">
        <f t="shared" si="1"/>
        <v>681</v>
      </c>
    </row>
    <row r="19" spans="1:7" s="42" customFormat="1" ht="20.25" x14ac:dyDescent="0.25">
      <c r="A19" s="12">
        <f t="shared" si="0"/>
        <v>10</v>
      </c>
      <c r="B19" s="6" t="s">
        <v>80</v>
      </c>
      <c r="C19" s="18" t="s">
        <v>13</v>
      </c>
      <c r="D19" s="4"/>
      <c r="E19" s="24"/>
      <c r="F19" s="20"/>
      <c r="G19" s="54">
        <f t="shared" si="1"/>
        <v>0</v>
      </c>
    </row>
    <row r="20" spans="1:7" s="42" customFormat="1" ht="40.5" x14ac:dyDescent="0.25">
      <c r="A20" s="12">
        <f t="shared" si="0"/>
        <v>11</v>
      </c>
      <c r="B20" s="6" t="s">
        <v>80</v>
      </c>
      <c r="C20" s="18" t="s">
        <v>14</v>
      </c>
      <c r="D20" s="4" t="s">
        <v>7</v>
      </c>
      <c r="E20" s="24">
        <v>58.5</v>
      </c>
      <c r="F20" s="20">
        <v>450</v>
      </c>
      <c r="G20" s="54">
        <f t="shared" si="1"/>
        <v>26325</v>
      </c>
    </row>
    <row r="21" spans="1:7" s="42" customFormat="1" ht="60.75" x14ac:dyDescent="0.25">
      <c r="A21" s="12">
        <f t="shared" si="0"/>
        <v>12</v>
      </c>
      <c r="B21" s="6" t="s">
        <v>80</v>
      </c>
      <c r="C21" s="62" t="s">
        <v>136</v>
      </c>
      <c r="D21" s="4" t="s">
        <v>7</v>
      </c>
      <c r="E21" s="24">
        <v>11.55</v>
      </c>
      <c r="F21" s="20">
        <v>220</v>
      </c>
      <c r="G21" s="54">
        <f t="shared" si="1"/>
        <v>2541</v>
      </c>
    </row>
    <row r="22" spans="1:7" s="42" customFormat="1" ht="20.25" x14ac:dyDescent="0.25">
      <c r="A22" s="12">
        <f t="shared" si="0"/>
        <v>13</v>
      </c>
      <c r="B22" s="6" t="s">
        <v>80</v>
      </c>
      <c r="C22" s="18" t="s">
        <v>18</v>
      </c>
      <c r="D22" s="4"/>
      <c r="E22" s="24"/>
      <c r="F22" s="20"/>
      <c r="G22" s="54">
        <f t="shared" si="1"/>
        <v>0</v>
      </c>
    </row>
    <row r="23" spans="1:7" s="42" customFormat="1" ht="40.5" x14ac:dyDescent="0.25">
      <c r="A23" s="12">
        <f t="shared" si="0"/>
        <v>14</v>
      </c>
      <c r="B23" s="6" t="s">
        <v>80</v>
      </c>
      <c r="C23" s="18" t="s">
        <v>14</v>
      </c>
      <c r="D23" s="4" t="s">
        <v>7</v>
      </c>
      <c r="E23" s="24">
        <v>21.1</v>
      </c>
      <c r="F23" s="20">
        <v>450</v>
      </c>
      <c r="G23" s="54">
        <f t="shared" si="1"/>
        <v>9495</v>
      </c>
    </row>
    <row r="24" spans="1:7" s="42" customFormat="1" ht="20.25" x14ac:dyDescent="0.25">
      <c r="A24" s="12">
        <f t="shared" si="0"/>
        <v>15</v>
      </c>
      <c r="B24" s="6" t="s">
        <v>80</v>
      </c>
      <c r="C24" s="18" t="s">
        <v>19</v>
      </c>
      <c r="D24" s="4"/>
      <c r="E24" s="24"/>
      <c r="F24" s="20"/>
      <c r="G24" s="54">
        <f t="shared" si="1"/>
        <v>0</v>
      </c>
    </row>
    <row r="25" spans="1:7" s="42" customFormat="1" ht="40.5" x14ac:dyDescent="0.25">
      <c r="A25" s="12">
        <f t="shared" si="0"/>
        <v>16</v>
      </c>
      <c r="B25" s="6" t="s">
        <v>80</v>
      </c>
      <c r="C25" s="18" t="s">
        <v>14</v>
      </c>
      <c r="D25" s="4" t="s">
        <v>7</v>
      </c>
      <c r="E25" s="24">
        <v>25.8</v>
      </c>
      <c r="F25" s="20">
        <v>450</v>
      </c>
      <c r="G25" s="54">
        <f t="shared" si="1"/>
        <v>11610</v>
      </c>
    </row>
    <row r="26" spans="1:7" s="42" customFormat="1" ht="20.25" x14ac:dyDescent="0.25">
      <c r="A26" s="12">
        <f t="shared" si="0"/>
        <v>17</v>
      </c>
      <c r="B26" s="6" t="s">
        <v>80</v>
      </c>
      <c r="C26" s="18" t="s">
        <v>82</v>
      </c>
      <c r="D26" s="4"/>
      <c r="E26" s="24"/>
      <c r="F26" s="20"/>
      <c r="G26" s="54">
        <f t="shared" si="1"/>
        <v>0</v>
      </c>
    </row>
    <row r="27" spans="1:7" s="42" customFormat="1" ht="60.75" x14ac:dyDescent="0.25">
      <c r="A27" s="12">
        <f t="shared" si="0"/>
        <v>18</v>
      </c>
      <c r="B27" s="6" t="s">
        <v>80</v>
      </c>
      <c r="C27" s="62" t="s">
        <v>136</v>
      </c>
      <c r="D27" s="4" t="s">
        <v>7</v>
      </c>
      <c r="E27" s="24">
        <v>39.700000000000003</v>
      </c>
      <c r="F27" s="20">
        <v>220</v>
      </c>
      <c r="G27" s="54">
        <f t="shared" si="1"/>
        <v>8734</v>
      </c>
    </row>
    <row r="28" spans="1:7" s="42" customFormat="1" ht="20.25" x14ac:dyDescent="0.25">
      <c r="A28" s="12">
        <f t="shared" si="0"/>
        <v>19</v>
      </c>
      <c r="B28" s="6" t="s">
        <v>80</v>
      </c>
      <c r="C28" s="18" t="s">
        <v>22</v>
      </c>
      <c r="D28" s="4"/>
      <c r="E28" s="24"/>
      <c r="F28" s="20"/>
      <c r="G28" s="54">
        <f t="shared" si="1"/>
        <v>0</v>
      </c>
    </row>
    <row r="29" spans="1:7" s="42" customFormat="1" ht="40.5" x14ac:dyDescent="0.25">
      <c r="A29" s="12">
        <f t="shared" si="0"/>
        <v>20</v>
      </c>
      <c r="B29" s="6" t="s">
        <v>80</v>
      </c>
      <c r="C29" s="18" t="s">
        <v>25</v>
      </c>
      <c r="D29" s="4" t="s">
        <v>7</v>
      </c>
      <c r="E29" s="24">
        <v>58.2</v>
      </c>
      <c r="F29" s="20">
        <v>450</v>
      </c>
      <c r="G29" s="54">
        <f t="shared" si="1"/>
        <v>26190</v>
      </c>
    </row>
    <row r="30" spans="1:7" s="42" customFormat="1" ht="60.75" x14ac:dyDescent="0.25">
      <c r="A30" s="12">
        <f t="shared" si="0"/>
        <v>21</v>
      </c>
      <c r="B30" s="6" t="s">
        <v>80</v>
      </c>
      <c r="C30" s="62" t="s">
        <v>136</v>
      </c>
      <c r="D30" s="4" t="s">
        <v>7</v>
      </c>
      <c r="E30" s="24">
        <v>16.3</v>
      </c>
      <c r="F30" s="20">
        <v>220</v>
      </c>
      <c r="G30" s="54">
        <f t="shared" si="1"/>
        <v>3586</v>
      </c>
    </row>
    <row r="31" spans="1:7" s="42" customFormat="1" ht="20.25" x14ac:dyDescent="0.25">
      <c r="A31" s="12">
        <f t="shared" si="0"/>
        <v>22</v>
      </c>
      <c r="B31" s="6" t="s">
        <v>80</v>
      </c>
      <c r="C31" s="13" t="s">
        <v>15</v>
      </c>
      <c r="D31" s="4" t="s">
        <v>7</v>
      </c>
      <c r="E31" s="24">
        <v>16.3</v>
      </c>
      <c r="F31" s="20">
        <v>80</v>
      </c>
      <c r="G31" s="54">
        <f t="shared" si="1"/>
        <v>1304</v>
      </c>
    </row>
    <row r="32" spans="1:7" s="42" customFormat="1" ht="40.5" x14ac:dyDescent="0.25">
      <c r="A32" s="12">
        <f t="shared" si="0"/>
        <v>23</v>
      </c>
      <c r="B32" s="6" t="s">
        <v>80</v>
      </c>
      <c r="C32" s="13" t="s">
        <v>83</v>
      </c>
      <c r="D32" s="4"/>
      <c r="E32" s="24"/>
      <c r="F32" s="20"/>
      <c r="G32" s="54">
        <f t="shared" si="1"/>
        <v>0</v>
      </c>
    </row>
    <row r="33" spans="1:8" s="42" customFormat="1" ht="20.25" x14ac:dyDescent="0.25">
      <c r="A33" s="12">
        <f t="shared" si="0"/>
        <v>24</v>
      </c>
      <c r="B33" s="6" t="s">
        <v>80</v>
      </c>
      <c r="C33" s="13" t="s">
        <v>116</v>
      </c>
      <c r="D33" s="4" t="s">
        <v>7</v>
      </c>
      <c r="E33" s="24">
        <v>105.2</v>
      </c>
      <c r="F33" s="20">
        <v>200</v>
      </c>
      <c r="G33" s="54">
        <f t="shared" si="1"/>
        <v>21040</v>
      </c>
    </row>
    <row r="34" spans="1:8" s="42" customFormat="1" ht="20.25" x14ac:dyDescent="0.25">
      <c r="A34" s="12">
        <f t="shared" si="0"/>
        <v>25</v>
      </c>
      <c r="B34" s="6" t="s">
        <v>80</v>
      </c>
      <c r="C34" s="13" t="s">
        <v>84</v>
      </c>
      <c r="D34" s="4"/>
      <c r="E34" s="24"/>
      <c r="F34" s="20"/>
      <c r="G34" s="54">
        <f t="shared" si="1"/>
        <v>0</v>
      </c>
    </row>
    <row r="35" spans="1:8" s="42" customFormat="1" ht="40.5" x14ac:dyDescent="0.25">
      <c r="A35" s="12">
        <f t="shared" si="0"/>
        <v>26</v>
      </c>
      <c r="B35" s="6" t="s">
        <v>80</v>
      </c>
      <c r="C35" s="13" t="s">
        <v>25</v>
      </c>
      <c r="D35" s="4" t="s">
        <v>7</v>
      </c>
      <c r="E35" s="24">
        <v>148</v>
      </c>
      <c r="F35" s="20">
        <v>450</v>
      </c>
      <c r="G35" s="54">
        <f t="shared" si="1"/>
        <v>66600</v>
      </c>
    </row>
    <row r="36" spans="1:8" s="42" customFormat="1" ht="40.5" x14ac:dyDescent="0.25">
      <c r="A36" s="12">
        <f t="shared" si="0"/>
        <v>27</v>
      </c>
      <c r="B36" s="6" t="s">
        <v>80</v>
      </c>
      <c r="C36" s="13" t="s">
        <v>85</v>
      </c>
      <c r="D36" s="4"/>
      <c r="E36" s="24"/>
      <c r="F36" s="20"/>
      <c r="G36" s="54">
        <f t="shared" si="1"/>
        <v>0</v>
      </c>
    </row>
    <row r="37" spans="1:8" s="42" customFormat="1" ht="40.5" x14ac:dyDescent="0.25">
      <c r="A37" s="12">
        <f t="shared" si="0"/>
        <v>28</v>
      </c>
      <c r="B37" s="6" t="s">
        <v>80</v>
      </c>
      <c r="C37" s="13" t="s">
        <v>14</v>
      </c>
      <c r="D37" s="4" t="s">
        <v>7</v>
      </c>
      <c r="E37" s="24">
        <v>161.69999999999999</v>
      </c>
      <c r="F37" s="20">
        <v>450</v>
      </c>
      <c r="G37" s="54">
        <f t="shared" si="1"/>
        <v>72765</v>
      </c>
    </row>
    <row r="38" spans="1:8" s="42" customFormat="1" ht="20.25" x14ac:dyDescent="0.25">
      <c r="A38" s="12">
        <f t="shared" si="0"/>
        <v>29</v>
      </c>
      <c r="B38" s="6" t="s">
        <v>80</v>
      </c>
      <c r="C38" s="13" t="s">
        <v>32</v>
      </c>
      <c r="D38" s="4"/>
      <c r="E38" s="24"/>
      <c r="F38" s="20"/>
      <c r="G38" s="54">
        <f t="shared" si="1"/>
        <v>0</v>
      </c>
    </row>
    <row r="39" spans="1:8" s="42" customFormat="1" ht="20.25" x14ac:dyDescent="0.25">
      <c r="A39" s="12">
        <f t="shared" si="0"/>
        <v>30</v>
      </c>
      <c r="B39" s="6" t="s">
        <v>80</v>
      </c>
      <c r="C39" s="13" t="s">
        <v>86</v>
      </c>
      <c r="D39" s="4" t="s">
        <v>7</v>
      </c>
      <c r="E39" s="24">
        <v>305.5</v>
      </c>
      <c r="F39" s="20">
        <v>220</v>
      </c>
      <c r="G39" s="54">
        <f t="shared" si="1"/>
        <v>67210</v>
      </c>
    </row>
    <row r="40" spans="1:8" s="42" customFormat="1" ht="40.5" x14ac:dyDescent="0.25">
      <c r="A40" s="12">
        <f t="shared" si="0"/>
        <v>31</v>
      </c>
      <c r="B40" s="6" t="s">
        <v>80</v>
      </c>
      <c r="C40" s="13" t="s">
        <v>87</v>
      </c>
      <c r="D40" s="4" t="s">
        <v>7</v>
      </c>
      <c r="E40" s="24">
        <v>305.5</v>
      </c>
      <c r="F40" s="20">
        <v>150</v>
      </c>
      <c r="G40" s="54">
        <f t="shared" si="1"/>
        <v>45825</v>
      </c>
      <c r="H40" s="43"/>
    </row>
    <row r="41" spans="1:8" s="42" customFormat="1" ht="20.25" x14ac:dyDescent="0.25">
      <c r="A41" s="12">
        <f t="shared" si="0"/>
        <v>32</v>
      </c>
      <c r="B41" s="6" t="s">
        <v>80</v>
      </c>
      <c r="C41" s="13" t="s">
        <v>33</v>
      </c>
      <c r="D41" s="4"/>
      <c r="E41" s="24"/>
      <c r="F41" s="20"/>
      <c r="G41" s="54">
        <f t="shared" si="1"/>
        <v>0</v>
      </c>
    </row>
    <row r="42" spans="1:8" s="42" customFormat="1" ht="20.25" x14ac:dyDescent="0.25">
      <c r="A42" s="12">
        <f t="shared" si="0"/>
        <v>33</v>
      </c>
      <c r="B42" s="6" t="s">
        <v>80</v>
      </c>
      <c r="C42" s="13" t="s">
        <v>88</v>
      </c>
      <c r="D42" s="4" t="s">
        <v>7</v>
      </c>
      <c r="E42" s="24">
        <v>293</v>
      </c>
      <c r="F42" s="20">
        <v>300</v>
      </c>
      <c r="G42" s="54">
        <f t="shared" si="1"/>
        <v>87900</v>
      </c>
    </row>
    <row r="43" spans="1:8" s="42" customFormat="1" ht="20.25" x14ac:dyDescent="0.25">
      <c r="A43" s="12">
        <f t="shared" si="0"/>
        <v>34</v>
      </c>
      <c r="B43" s="6" t="s">
        <v>80</v>
      </c>
      <c r="C43" s="13" t="s">
        <v>35</v>
      </c>
      <c r="D43" s="4"/>
      <c r="E43" s="24"/>
      <c r="F43" s="20"/>
      <c r="G43" s="54">
        <f t="shared" si="1"/>
        <v>0</v>
      </c>
    </row>
    <row r="44" spans="1:8" s="42" customFormat="1" ht="20.25" x14ac:dyDescent="0.25">
      <c r="A44" s="12">
        <f t="shared" si="0"/>
        <v>35</v>
      </c>
      <c r="B44" s="6" t="s">
        <v>80</v>
      </c>
      <c r="C44" s="13" t="s">
        <v>36</v>
      </c>
      <c r="D44" s="4" t="s">
        <v>7</v>
      </c>
      <c r="E44" s="24">
        <v>842.2</v>
      </c>
      <c r="F44" s="20">
        <v>80</v>
      </c>
      <c r="G44" s="54">
        <f t="shared" si="1"/>
        <v>67376</v>
      </c>
      <c r="H44" s="43"/>
    </row>
    <row r="45" spans="1:8" s="42" customFormat="1" ht="20.25" x14ac:dyDescent="0.25">
      <c r="A45" s="12">
        <f t="shared" si="0"/>
        <v>36</v>
      </c>
      <c r="B45" s="6" t="s">
        <v>80</v>
      </c>
      <c r="C45" s="13" t="s">
        <v>37</v>
      </c>
      <c r="D45" s="4" t="s">
        <v>7</v>
      </c>
      <c r="E45" s="24">
        <f>216.8-E49</f>
        <v>128.80000000000001</v>
      </c>
      <c r="F45" s="20">
        <v>150</v>
      </c>
      <c r="G45" s="54">
        <f t="shared" si="1"/>
        <v>19320</v>
      </c>
    </row>
    <row r="46" spans="1:8" s="42" customFormat="1" ht="20.25" x14ac:dyDescent="0.25">
      <c r="A46" s="12">
        <f t="shared" si="0"/>
        <v>37</v>
      </c>
      <c r="B46" s="6" t="s">
        <v>80</v>
      </c>
      <c r="C46" s="13" t="s">
        <v>38</v>
      </c>
      <c r="D46" s="4" t="s">
        <v>7</v>
      </c>
      <c r="E46" s="24">
        <f>216.8-E50</f>
        <v>128.80000000000001</v>
      </c>
      <c r="F46" s="20">
        <v>80</v>
      </c>
      <c r="G46" s="54">
        <f t="shared" si="1"/>
        <v>10304</v>
      </c>
    </row>
    <row r="47" spans="1:8" s="42" customFormat="1" ht="40.5" x14ac:dyDescent="0.25">
      <c r="A47" s="12">
        <f t="shared" si="0"/>
        <v>38</v>
      </c>
      <c r="B47" s="6" t="s">
        <v>80</v>
      </c>
      <c r="C47" s="13" t="s">
        <v>39</v>
      </c>
      <c r="D47" s="4"/>
      <c r="E47" s="24"/>
      <c r="F47" s="20"/>
      <c r="G47" s="54">
        <f t="shared" si="1"/>
        <v>0</v>
      </c>
    </row>
    <row r="48" spans="1:8" s="42" customFormat="1" ht="20.25" x14ac:dyDescent="0.25">
      <c r="A48" s="12">
        <f t="shared" si="0"/>
        <v>39</v>
      </c>
      <c r="B48" s="6" t="s">
        <v>80</v>
      </c>
      <c r="C48" s="13" t="s">
        <v>36</v>
      </c>
      <c r="D48" s="4" t="s">
        <v>7</v>
      </c>
      <c r="E48" s="24">
        <v>88</v>
      </c>
      <c r="F48" s="20">
        <v>80</v>
      </c>
      <c r="G48" s="54">
        <f t="shared" si="1"/>
        <v>7040</v>
      </c>
    </row>
    <row r="49" spans="1:7" s="42" customFormat="1" ht="20.25" x14ac:dyDescent="0.25">
      <c r="A49" s="12">
        <f t="shared" si="0"/>
        <v>40</v>
      </c>
      <c r="B49" s="6" t="s">
        <v>80</v>
      </c>
      <c r="C49" s="13" t="s">
        <v>37</v>
      </c>
      <c r="D49" s="4" t="s">
        <v>7</v>
      </c>
      <c r="E49" s="24">
        <v>88</v>
      </c>
      <c r="F49" s="20">
        <v>150</v>
      </c>
      <c r="G49" s="54">
        <f t="shared" si="1"/>
        <v>13200</v>
      </c>
    </row>
    <row r="50" spans="1:7" s="42" customFormat="1" ht="20.25" x14ac:dyDescent="0.25">
      <c r="A50" s="12">
        <f t="shared" si="0"/>
        <v>41</v>
      </c>
      <c r="B50" s="6" t="s">
        <v>80</v>
      </c>
      <c r="C50" s="13" t="s">
        <v>38</v>
      </c>
      <c r="D50" s="4" t="s">
        <v>7</v>
      </c>
      <c r="E50" s="24">
        <v>88</v>
      </c>
      <c r="F50" s="20">
        <v>80</v>
      </c>
      <c r="G50" s="54">
        <f t="shared" si="1"/>
        <v>7040</v>
      </c>
    </row>
    <row r="51" spans="1:7" s="42" customFormat="1" ht="20.25" x14ac:dyDescent="0.25">
      <c r="A51" s="12">
        <f t="shared" si="0"/>
        <v>42</v>
      </c>
      <c r="B51" s="6" t="s">
        <v>80</v>
      </c>
      <c r="C51" s="13" t="s">
        <v>89</v>
      </c>
      <c r="D51" s="4" t="s">
        <v>7</v>
      </c>
      <c r="E51" s="24">
        <v>17.7</v>
      </c>
      <c r="F51" s="20">
        <v>450</v>
      </c>
      <c r="G51" s="54">
        <f t="shared" si="1"/>
        <v>7965</v>
      </c>
    </row>
    <row r="52" spans="1:7" s="42" customFormat="1" ht="20.25" x14ac:dyDescent="0.25">
      <c r="A52" s="12">
        <f t="shared" si="0"/>
        <v>43</v>
      </c>
      <c r="B52" s="6" t="s">
        <v>80</v>
      </c>
      <c r="C52" s="13" t="s">
        <v>40</v>
      </c>
      <c r="D52" s="4"/>
      <c r="E52" s="24"/>
      <c r="F52" s="20"/>
      <c r="G52" s="54">
        <f t="shared" si="1"/>
        <v>0</v>
      </c>
    </row>
    <row r="53" spans="1:7" s="42" customFormat="1" ht="60.75" x14ac:dyDescent="0.25">
      <c r="A53" s="12">
        <f t="shared" si="0"/>
        <v>44</v>
      </c>
      <c r="B53" s="6" t="s">
        <v>80</v>
      </c>
      <c r="C53" s="13" t="s">
        <v>90</v>
      </c>
      <c r="D53" s="4" t="s">
        <v>7</v>
      </c>
      <c r="E53" s="24">
        <v>167.8</v>
      </c>
      <c r="F53" s="20">
        <v>280</v>
      </c>
      <c r="G53" s="54">
        <f t="shared" si="1"/>
        <v>46984</v>
      </c>
    </row>
    <row r="54" spans="1:7" s="42" customFormat="1" ht="20.25" x14ac:dyDescent="0.25">
      <c r="A54" s="12">
        <f t="shared" si="0"/>
        <v>45</v>
      </c>
      <c r="B54" s="6" t="s">
        <v>80</v>
      </c>
      <c r="C54" s="13" t="s">
        <v>33</v>
      </c>
      <c r="D54" s="4"/>
      <c r="E54" s="24"/>
      <c r="F54" s="20"/>
      <c r="G54" s="54">
        <f t="shared" si="1"/>
        <v>0</v>
      </c>
    </row>
    <row r="55" spans="1:7" s="42" customFormat="1" ht="20.25" x14ac:dyDescent="0.25">
      <c r="A55" s="12">
        <f t="shared" si="0"/>
        <v>46</v>
      </c>
      <c r="B55" s="6" t="s">
        <v>80</v>
      </c>
      <c r="C55" s="13" t="s">
        <v>88</v>
      </c>
      <c r="D55" s="4" t="s">
        <v>7</v>
      </c>
      <c r="E55" s="24">
        <v>44</v>
      </c>
      <c r="F55" s="20">
        <v>300</v>
      </c>
      <c r="G55" s="54">
        <f t="shared" si="1"/>
        <v>13200</v>
      </c>
    </row>
    <row r="56" spans="1:7" s="42" customFormat="1" ht="20.25" x14ac:dyDescent="0.25">
      <c r="A56" s="99" t="s">
        <v>103</v>
      </c>
      <c r="B56" s="100"/>
      <c r="C56" s="100" t="s">
        <v>91</v>
      </c>
      <c r="D56" s="100"/>
      <c r="E56" s="81"/>
      <c r="F56" s="57"/>
      <c r="G56" s="91">
        <f>SUM(G12:G55)</f>
        <v>906180</v>
      </c>
    </row>
    <row r="57" spans="1:7" ht="20.25" x14ac:dyDescent="0.25">
      <c r="A57" s="101" t="s">
        <v>50</v>
      </c>
      <c r="B57" s="102"/>
      <c r="C57" s="102"/>
      <c r="D57" s="102"/>
      <c r="E57" s="82"/>
      <c r="F57" s="58"/>
      <c r="G57" s="54"/>
    </row>
    <row r="58" spans="1:7" ht="60.75" x14ac:dyDescent="0.25">
      <c r="A58" s="12">
        <f>A55+1</f>
        <v>47</v>
      </c>
      <c r="B58" s="6" t="s">
        <v>80</v>
      </c>
      <c r="C58" s="13" t="s">
        <v>49</v>
      </c>
      <c r="D58" s="4" t="s">
        <v>7</v>
      </c>
      <c r="E58" s="24">
        <v>23</v>
      </c>
      <c r="F58" s="20">
        <v>450</v>
      </c>
      <c r="G58" s="54">
        <f>F58*E58</f>
        <v>10350</v>
      </c>
    </row>
    <row r="59" spans="1:7" ht="20.25" x14ac:dyDescent="0.25">
      <c r="A59" s="12">
        <f>A58+1</f>
        <v>48</v>
      </c>
      <c r="B59" s="6" t="s">
        <v>80</v>
      </c>
      <c r="C59" s="13" t="s">
        <v>68</v>
      </c>
      <c r="D59" s="4" t="s">
        <v>7</v>
      </c>
      <c r="E59" s="24">
        <v>31.3</v>
      </c>
      <c r="F59" s="20">
        <v>300</v>
      </c>
      <c r="G59" s="54">
        <f>F59*E59</f>
        <v>9390</v>
      </c>
    </row>
    <row r="60" spans="1:7" ht="20.25" x14ac:dyDescent="0.25">
      <c r="A60" s="99" t="s">
        <v>104</v>
      </c>
      <c r="B60" s="100"/>
      <c r="C60" s="100"/>
      <c r="D60" s="100"/>
      <c r="E60" s="82"/>
      <c r="F60" s="58"/>
      <c r="G60" s="91">
        <f>SUM(G58:G59)</f>
        <v>19740</v>
      </c>
    </row>
    <row r="61" spans="1:7" ht="50.25" customHeight="1" thickBot="1" x14ac:dyDescent="0.3">
      <c r="A61" s="76" t="s">
        <v>105</v>
      </c>
      <c r="B61" s="77"/>
      <c r="C61" s="77"/>
      <c r="D61" s="77"/>
      <c r="E61" s="83"/>
      <c r="F61" s="77"/>
      <c r="G61" s="92">
        <f>G56+G60</f>
        <v>925920</v>
      </c>
    </row>
    <row r="62" spans="1:7" s="41" customFormat="1" ht="31.5" customHeight="1" x14ac:dyDescent="0.25">
      <c r="A62" s="72"/>
      <c r="B62" s="73"/>
      <c r="C62" s="74" t="s">
        <v>79</v>
      </c>
      <c r="D62" s="75"/>
      <c r="E62" s="80"/>
      <c r="F62" s="75"/>
      <c r="G62" s="93"/>
    </row>
    <row r="63" spans="1:7" ht="20.25" x14ac:dyDescent="0.25">
      <c r="A63" s="2"/>
      <c r="B63" s="59" t="s">
        <v>3</v>
      </c>
      <c r="C63" s="3" t="s">
        <v>4</v>
      </c>
      <c r="D63" s="60"/>
      <c r="E63" s="24"/>
      <c r="F63" s="20"/>
      <c r="G63" s="54"/>
    </row>
    <row r="64" spans="1:7" s="44" customFormat="1" ht="20.25" x14ac:dyDescent="0.25">
      <c r="A64" s="2">
        <f>A59+1</f>
        <v>49</v>
      </c>
      <c r="B64" s="9" t="s">
        <v>3</v>
      </c>
      <c r="C64" s="10" t="s">
        <v>5</v>
      </c>
      <c r="D64" s="11"/>
      <c r="E64" s="25"/>
      <c r="F64" s="21"/>
      <c r="G64" s="54"/>
    </row>
    <row r="65" spans="1:7" s="45" customFormat="1" ht="20.25" x14ac:dyDescent="0.25">
      <c r="A65" s="2">
        <f>A64+1</f>
        <v>50</v>
      </c>
      <c r="B65" s="6" t="s">
        <v>3</v>
      </c>
      <c r="C65" s="13" t="s">
        <v>117</v>
      </c>
      <c r="D65" s="4" t="s">
        <v>7</v>
      </c>
      <c r="E65" s="24">
        <v>1188.4000000000001</v>
      </c>
      <c r="F65" s="20">
        <v>350</v>
      </c>
      <c r="G65" s="54">
        <f>F65*E65</f>
        <v>415940.00000000006</v>
      </c>
    </row>
    <row r="66" spans="1:7" s="45" customFormat="1" ht="20.25" x14ac:dyDescent="0.25">
      <c r="A66" s="2">
        <f t="shared" ref="A66:A129" si="2">A65+1</f>
        <v>51</v>
      </c>
      <c r="B66" s="6" t="s">
        <v>3</v>
      </c>
      <c r="C66" s="13" t="s">
        <v>8</v>
      </c>
      <c r="D66" s="4" t="s">
        <v>7</v>
      </c>
      <c r="E66" s="24">
        <v>1188.4000000000001</v>
      </c>
      <c r="F66" s="20">
        <v>10</v>
      </c>
      <c r="G66" s="54">
        <f t="shared" ref="G66:G129" si="3">F66*E66</f>
        <v>11884</v>
      </c>
    </row>
    <row r="67" spans="1:7" s="45" customFormat="1" ht="20.25" x14ac:dyDescent="0.25">
      <c r="A67" s="2">
        <f t="shared" si="2"/>
        <v>52</v>
      </c>
      <c r="B67" s="6" t="s">
        <v>3</v>
      </c>
      <c r="C67" s="13" t="s">
        <v>51</v>
      </c>
      <c r="D67" s="4" t="s">
        <v>7</v>
      </c>
      <c r="E67" s="24">
        <v>1188.4000000000001</v>
      </c>
      <c r="F67" s="20">
        <v>150</v>
      </c>
      <c r="G67" s="54">
        <f t="shared" si="3"/>
        <v>178260</v>
      </c>
    </row>
    <row r="68" spans="1:7" s="44" customFormat="1" ht="20.25" x14ac:dyDescent="0.25">
      <c r="A68" s="2">
        <f t="shared" si="2"/>
        <v>53</v>
      </c>
      <c r="B68" s="7" t="s">
        <v>3</v>
      </c>
      <c r="C68" s="3" t="s">
        <v>9</v>
      </c>
      <c r="D68" s="8"/>
      <c r="E68" s="25"/>
      <c r="F68" s="21"/>
      <c r="G68" s="54">
        <f t="shared" si="3"/>
        <v>0</v>
      </c>
    </row>
    <row r="69" spans="1:7" s="45" customFormat="1" ht="20.25" x14ac:dyDescent="0.25">
      <c r="A69" s="2">
        <f t="shared" si="2"/>
        <v>54</v>
      </c>
      <c r="B69" s="6" t="s">
        <v>3</v>
      </c>
      <c r="C69" s="13" t="s">
        <v>117</v>
      </c>
      <c r="D69" s="4" t="s">
        <v>7</v>
      </c>
      <c r="E69" s="24">
        <v>445.3</v>
      </c>
      <c r="F69" s="20">
        <v>350</v>
      </c>
      <c r="G69" s="54">
        <f t="shared" si="3"/>
        <v>155855</v>
      </c>
    </row>
    <row r="70" spans="1:7" s="45" customFormat="1" ht="20.25" x14ac:dyDescent="0.25">
      <c r="A70" s="2">
        <f t="shared" si="2"/>
        <v>55</v>
      </c>
      <c r="B70" s="6" t="s">
        <v>3</v>
      </c>
      <c r="C70" s="13" t="s">
        <v>8</v>
      </c>
      <c r="D70" s="4" t="s">
        <v>7</v>
      </c>
      <c r="E70" s="24">
        <v>445.3</v>
      </c>
      <c r="F70" s="20">
        <v>10</v>
      </c>
      <c r="G70" s="54">
        <f t="shared" si="3"/>
        <v>4453</v>
      </c>
    </row>
    <row r="71" spans="1:7" s="45" customFormat="1" ht="20.25" x14ac:dyDescent="0.25">
      <c r="A71" s="2">
        <f t="shared" si="2"/>
        <v>56</v>
      </c>
      <c r="B71" s="6" t="s">
        <v>3</v>
      </c>
      <c r="C71" s="13" t="s">
        <v>52</v>
      </c>
      <c r="D71" s="4" t="s">
        <v>7</v>
      </c>
      <c r="E71" s="24">
        <v>445.3</v>
      </c>
      <c r="F71" s="20">
        <v>300</v>
      </c>
      <c r="G71" s="54">
        <f t="shared" si="3"/>
        <v>133590</v>
      </c>
    </row>
    <row r="72" spans="1:7" s="44" customFormat="1" ht="20.25" x14ac:dyDescent="0.25">
      <c r="A72" s="2">
        <f t="shared" si="2"/>
        <v>57</v>
      </c>
      <c r="B72" s="7" t="s">
        <v>3</v>
      </c>
      <c r="C72" s="3" t="s">
        <v>10</v>
      </c>
      <c r="D72" s="8"/>
      <c r="E72" s="25"/>
      <c r="F72" s="21"/>
      <c r="G72" s="54">
        <f t="shared" si="3"/>
        <v>0</v>
      </c>
    </row>
    <row r="73" spans="1:7" s="45" customFormat="1" ht="20.25" x14ac:dyDescent="0.25">
      <c r="A73" s="2">
        <f t="shared" si="2"/>
        <v>58</v>
      </c>
      <c r="B73" s="6" t="s">
        <v>3</v>
      </c>
      <c r="C73" s="18" t="s">
        <v>113</v>
      </c>
      <c r="D73" s="4" t="s">
        <v>7</v>
      </c>
      <c r="E73" s="24">
        <v>22.4</v>
      </c>
      <c r="F73" s="20">
        <v>400</v>
      </c>
      <c r="G73" s="54">
        <f t="shared" si="3"/>
        <v>8960</v>
      </c>
    </row>
    <row r="74" spans="1:7" s="44" customFormat="1" ht="20.25" x14ac:dyDescent="0.25">
      <c r="A74" s="2">
        <f t="shared" si="2"/>
        <v>59</v>
      </c>
      <c r="B74" s="7" t="s">
        <v>3</v>
      </c>
      <c r="C74" s="3" t="s">
        <v>12</v>
      </c>
      <c r="D74" s="8"/>
      <c r="E74" s="25"/>
      <c r="F74" s="21"/>
      <c r="G74" s="54">
        <f t="shared" si="3"/>
        <v>0</v>
      </c>
    </row>
    <row r="75" spans="1:7" s="45" customFormat="1" ht="20.25" x14ac:dyDescent="0.25">
      <c r="A75" s="2">
        <f t="shared" si="2"/>
        <v>60</v>
      </c>
      <c r="B75" s="6" t="s">
        <v>3</v>
      </c>
      <c r="C75" s="13" t="s">
        <v>118</v>
      </c>
      <c r="D75" s="4" t="s">
        <v>7</v>
      </c>
      <c r="E75" s="24">
        <v>9.8000000000000007</v>
      </c>
      <c r="F75" s="20">
        <v>750</v>
      </c>
      <c r="G75" s="54">
        <f t="shared" si="3"/>
        <v>7350.0000000000009</v>
      </c>
    </row>
    <row r="76" spans="1:7" s="45" customFormat="1" ht="20.25" x14ac:dyDescent="0.25">
      <c r="A76" s="2">
        <f t="shared" si="2"/>
        <v>61</v>
      </c>
      <c r="B76" s="6" t="s">
        <v>3</v>
      </c>
      <c r="C76" s="13" t="s">
        <v>8</v>
      </c>
      <c r="D76" s="4" t="s">
        <v>7</v>
      </c>
      <c r="E76" s="24">
        <v>9.8000000000000007</v>
      </c>
      <c r="F76" s="20">
        <v>10</v>
      </c>
      <c r="G76" s="54">
        <f t="shared" si="3"/>
        <v>98</v>
      </c>
    </row>
    <row r="77" spans="1:7" s="44" customFormat="1" ht="20.25" x14ac:dyDescent="0.25">
      <c r="A77" s="2">
        <f t="shared" si="2"/>
        <v>62</v>
      </c>
      <c r="B77" s="7" t="s">
        <v>3</v>
      </c>
      <c r="C77" s="3" t="s">
        <v>13</v>
      </c>
      <c r="D77" s="8"/>
      <c r="E77" s="25"/>
      <c r="F77" s="21"/>
      <c r="G77" s="54">
        <f t="shared" si="3"/>
        <v>0</v>
      </c>
    </row>
    <row r="78" spans="1:7" s="45" customFormat="1" ht="40.5" x14ac:dyDescent="0.25">
      <c r="A78" s="2">
        <f t="shared" si="2"/>
        <v>63</v>
      </c>
      <c r="B78" s="6" t="s">
        <v>3</v>
      </c>
      <c r="C78" s="18" t="s">
        <v>14</v>
      </c>
      <c r="D78" s="4" t="s">
        <v>7</v>
      </c>
      <c r="E78" s="24">
        <v>86.1</v>
      </c>
      <c r="F78" s="20">
        <v>450</v>
      </c>
      <c r="G78" s="54">
        <f t="shared" si="3"/>
        <v>38745</v>
      </c>
    </row>
    <row r="79" spans="1:7" s="45" customFormat="1" ht="60.75" x14ac:dyDescent="0.25">
      <c r="A79" s="2">
        <f t="shared" si="2"/>
        <v>64</v>
      </c>
      <c r="B79" s="6" t="s">
        <v>3</v>
      </c>
      <c r="C79" s="62" t="s">
        <v>136</v>
      </c>
      <c r="D79" s="4" t="s">
        <v>7</v>
      </c>
      <c r="E79" s="24">
        <v>80.099999999999994</v>
      </c>
      <c r="F79" s="20">
        <v>220</v>
      </c>
      <c r="G79" s="54">
        <f t="shared" si="3"/>
        <v>17622</v>
      </c>
    </row>
    <row r="80" spans="1:7" s="45" customFormat="1" ht="20.25" x14ac:dyDescent="0.25">
      <c r="A80" s="2">
        <f t="shared" si="2"/>
        <v>65</v>
      </c>
      <c r="B80" s="6" t="s">
        <v>3</v>
      </c>
      <c r="C80" s="18" t="s">
        <v>15</v>
      </c>
      <c r="D80" s="4" t="s">
        <v>7</v>
      </c>
      <c r="E80" s="24">
        <v>80.099999999999994</v>
      </c>
      <c r="F80" s="20">
        <v>80</v>
      </c>
      <c r="G80" s="54">
        <f t="shared" si="3"/>
        <v>6408</v>
      </c>
    </row>
    <row r="81" spans="1:7" s="45" customFormat="1" ht="40.5" x14ac:dyDescent="0.25">
      <c r="A81" s="2">
        <f t="shared" si="2"/>
        <v>66</v>
      </c>
      <c r="B81" s="6" t="s">
        <v>3</v>
      </c>
      <c r="C81" s="18" t="s">
        <v>119</v>
      </c>
      <c r="D81" s="4" t="s">
        <v>7</v>
      </c>
      <c r="E81" s="24">
        <v>80.099999999999994</v>
      </c>
      <c r="F81" s="20">
        <v>450</v>
      </c>
      <c r="G81" s="54">
        <f t="shared" si="3"/>
        <v>36045</v>
      </c>
    </row>
    <row r="82" spans="1:7" s="45" customFormat="1" ht="20.25" x14ac:dyDescent="0.25">
      <c r="A82" s="2">
        <f t="shared" si="2"/>
        <v>67</v>
      </c>
      <c r="B82" s="6" t="s">
        <v>3</v>
      </c>
      <c r="C82" s="62" t="s">
        <v>8</v>
      </c>
      <c r="D82" s="4" t="s">
        <v>7</v>
      </c>
      <c r="E82" s="24">
        <v>80.099999999999994</v>
      </c>
      <c r="F82" s="20">
        <v>10</v>
      </c>
      <c r="G82" s="54">
        <f t="shared" si="3"/>
        <v>801</v>
      </c>
    </row>
    <row r="83" spans="1:7" s="45" customFormat="1" ht="20.25" x14ac:dyDescent="0.25">
      <c r="A83" s="2">
        <f t="shared" si="2"/>
        <v>68</v>
      </c>
      <c r="B83" s="6" t="s">
        <v>3</v>
      </c>
      <c r="C83" s="13" t="s">
        <v>16</v>
      </c>
      <c r="D83" s="4" t="s">
        <v>7</v>
      </c>
      <c r="E83" s="24">
        <v>80.099999999999994</v>
      </c>
      <c r="F83" s="20">
        <v>80</v>
      </c>
      <c r="G83" s="54">
        <f t="shared" si="3"/>
        <v>6408</v>
      </c>
    </row>
    <row r="84" spans="1:7" s="45" customFormat="1" ht="40.5" x14ac:dyDescent="0.25">
      <c r="A84" s="2">
        <f t="shared" si="2"/>
        <v>69</v>
      </c>
      <c r="B84" s="6" t="s">
        <v>3</v>
      </c>
      <c r="C84" s="13" t="s">
        <v>17</v>
      </c>
      <c r="D84" s="4" t="s">
        <v>7</v>
      </c>
      <c r="E84" s="24">
        <v>80.099999999999994</v>
      </c>
      <c r="F84" s="20">
        <v>400</v>
      </c>
      <c r="G84" s="54">
        <f t="shared" si="3"/>
        <v>32039.999999999996</v>
      </c>
    </row>
    <row r="85" spans="1:7" s="44" customFormat="1" ht="20.25" x14ac:dyDescent="0.25">
      <c r="A85" s="2">
        <f t="shared" si="2"/>
        <v>70</v>
      </c>
      <c r="B85" s="7" t="s">
        <v>3</v>
      </c>
      <c r="C85" s="3" t="s">
        <v>18</v>
      </c>
      <c r="D85" s="8"/>
      <c r="E85" s="25"/>
      <c r="F85" s="21"/>
      <c r="G85" s="54">
        <f t="shared" si="3"/>
        <v>0</v>
      </c>
    </row>
    <row r="86" spans="1:7" s="45" customFormat="1" ht="40.5" x14ac:dyDescent="0.25">
      <c r="A86" s="2">
        <f t="shared" si="2"/>
        <v>71</v>
      </c>
      <c r="B86" s="6" t="s">
        <v>3</v>
      </c>
      <c r="C86" s="13" t="s">
        <v>14</v>
      </c>
      <c r="D86" s="4" t="s">
        <v>7</v>
      </c>
      <c r="E86" s="24">
        <v>18.899999999999999</v>
      </c>
      <c r="F86" s="20">
        <v>450</v>
      </c>
      <c r="G86" s="54">
        <f t="shared" si="3"/>
        <v>8505</v>
      </c>
    </row>
    <row r="87" spans="1:7" s="45" customFormat="1" ht="20.25" x14ac:dyDescent="0.25">
      <c r="A87" s="2">
        <f t="shared" si="2"/>
        <v>72</v>
      </c>
      <c r="B87" s="7" t="s">
        <v>3</v>
      </c>
      <c r="C87" s="3" t="s">
        <v>19</v>
      </c>
      <c r="D87" s="8"/>
      <c r="E87" s="25"/>
      <c r="F87" s="21"/>
      <c r="G87" s="54">
        <f t="shared" si="3"/>
        <v>0</v>
      </c>
    </row>
    <row r="88" spans="1:7" s="45" customFormat="1" ht="20.25" x14ac:dyDescent="0.25">
      <c r="A88" s="2">
        <f t="shared" si="2"/>
        <v>73</v>
      </c>
      <c r="B88" s="6" t="s">
        <v>3</v>
      </c>
      <c r="C88" s="18" t="s">
        <v>120</v>
      </c>
      <c r="D88" s="4" t="s">
        <v>7</v>
      </c>
      <c r="E88" s="24">
        <v>26.4</v>
      </c>
      <c r="F88" s="20">
        <v>350</v>
      </c>
      <c r="G88" s="54">
        <f t="shared" si="3"/>
        <v>9240</v>
      </c>
    </row>
    <row r="89" spans="1:7" s="45" customFormat="1" ht="20.25" x14ac:dyDescent="0.25">
      <c r="A89" s="2">
        <f t="shared" si="2"/>
        <v>74</v>
      </c>
      <c r="B89" s="6" t="s">
        <v>3</v>
      </c>
      <c r="C89" s="62" t="s">
        <v>8</v>
      </c>
      <c r="D89" s="4" t="s">
        <v>7</v>
      </c>
      <c r="E89" s="24">
        <v>26.4</v>
      </c>
      <c r="F89" s="20">
        <v>10</v>
      </c>
      <c r="G89" s="54">
        <f t="shared" si="3"/>
        <v>264</v>
      </c>
    </row>
    <row r="90" spans="1:7" s="45" customFormat="1" ht="20.25" x14ac:dyDescent="0.25">
      <c r="A90" s="2">
        <f t="shared" si="2"/>
        <v>75</v>
      </c>
      <c r="B90" s="6" t="s">
        <v>3</v>
      </c>
      <c r="C90" s="18" t="s">
        <v>53</v>
      </c>
      <c r="D90" s="4" t="s">
        <v>7</v>
      </c>
      <c r="E90" s="24">
        <v>26.4</v>
      </c>
      <c r="F90" s="20">
        <v>150</v>
      </c>
      <c r="G90" s="54">
        <f t="shared" si="3"/>
        <v>3960</v>
      </c>
    </row>
    <row r="91" spans="1:7" s="34" customFormat="1" ht="20.25" x14ac:dyDescent="0.25">
      <c r="A91" s="2">
        <f t="shared" si="2"/>
        <v>76</v>
      </c>
      <c r="B91" s="7" t="s">
        <v>3</v>
      </c>
      <c r="C91" s="10" t="s">
        <v>20</v>
      </c>
      <c r="D91" s="8"/>
      <c r="E91" s="25"/>
      <c r="F91" s="21"/>
      <c r="G91" s="54">
        <f t="shared" si="3"/>
        <v>0</v>
      </c>
    </row>
    <row r="92" spans="1:7" s="45" customFormat="1" ht="81" x14ac:dyDescent="0.25">
      <c r="A92" s="2">
        <f t="shared" si="2"/>
        <v>77</v>
      </c>
      <c r="B92" s="6" t="s">
        <v>3</v>
      </c>
      <c r="C92" s="18" t="s">
        <v>121</v>
      </c>
      <c r="D92" s="4" t="s">
        <v>7</v>
      </c>
      <c r="E92" s="24">
        <v>45.6</v>
      </c>
      <c r="F92" s="20">
        <v>220</v>
      </c>
      <c r="G92" s="54">
        <f t="shared" si="3"/>
        <v>10032</v>
      </c>
    </row>
    <row r="93" spans="1:7" s="45" customFormat="1" ht="20.25" x14ac:dyDescent="0.25">
      <c r="A93" s="2">
        <f t="shared" si="2"/>
        <v>78</v>
      </c>
      <c r="B93" s="6" t="s">
        <v>3</v>
      </c>
      <c r="C93" s="62" t="s">
        <v>8</v>
      </c>
      <c r="D93" s="4" t="s">
        <v>7</v>
      </c>
      <c r="E93" s="24">
        <v>45.6</v>
      </c>
      <c r="F93" s="20">
        <v>10</v>
      </c>
      <c r="G93" s="54">
        <f t="shared" si="3"/>
        <v>456</v>
      </c>
    </row>
    <row r="94" spans="1:7" s="45" customFormat="1" ht="20.25" x14ac:dyDescent="0.25">
      <c r="A94" s="2">
        <f t="shared" si="2"/>
        <v>79</v>
      </c>
      <c r="B94" s="6" t="s">
        <v>3</v>
      </c>
      <c r="C94" s="18" t="s">
        <v>21</v>
      </c>
      <c r="D94" s="4" t="s">
        <v>7</v>
      </c>
      <c r="E94" s="24">
        <v>45.6</v>
      </c>
      <c r="F94" s="20">
        <v>100</v>
      </c>
      <c r="G94" s="54">
        <f t="shared" si="3"/>
        <v>4560</v>
      </c>
    </row>
    <row r="95" spans="1:7" s="46" customFormat="1" ht="20.25" x14ac:dyDescent="0.25">
      <c r="A95" s="2">
        <f t="shared" si="2"/>
        <v>80</v>
      </c>
      <c r="B95" s="7" t="s">
        <v>3</v>
      </c>
      <c r="C95" s="10" t="s">
        <v>22</v>
      </c>
      <c r="D95" s="8"/>
      <c r="E95" s="25"/>
      <c r="F95" s="21"/>
      <c r="G95" s="54">
        <f t="shared" si="3"/>
        <v>0</v>
      </c>
    </row>
    <row r="96" spans="1:7" s="45" customFormat="1" ht="40.5" x14ac:dyDescent="0.25">
      <c r="A96" s="2">
        <f t="shared" si="2"/>
        <v>81</v>
      </c>
      <c r="B96" s="6" t="s">
        <v>3</v>
      </c>
      <c r="C96" s="18" t="s">
        <v>14</v>
      </c>
      <c r="D96" s="4" t="s">
        <v>7</v>
      </c>
      <c r="E96" s="24">
        <v>126.4</v>
      </c>
      <c r="F96" s="20">
        <v>450</v>
      </c>
      <c r="G96" s="54">
        <f t="shared" si="3"/>
        <v>56880</v>
      </c>
    </row>
    <row r="97" spans="1:7" s="45" customFormat="1" ht="60.75" x14ac:dyDescent="0.25">
      <c r="A97" s="2">
        <f t="shared" si="2"/>
        <v>82</v>
      </c>
      <c r="B97" s="6" t="s">
        <v>3</v>
      </c>
      <c r="C97" s="18" t="s">
        <v>115</v>
      </c>
      <c r="D97" s="4" t="s">
        <v>7</v>
      </c>
      <c r="E97" s="24">
        <v>126.4</v>
      </c>
      <c r="F97" s="20">
        <v>220</v>
      </c>
      <c r="G97" s="54">
        <f t="shared" si="3"/>
        <v>27808</v>
      </c>
    </row>
    <row r="98" spans="1:7" s="45" customFormat="1" ht="20.25" x14ac:dyDescent="0.25">
      <c r="A98" s="2">
        <f t="shared" si="2"/>
        <v>83</v>
      </c>
      <c r="B98" s="6" t="s">
        <v>3</v>
      </c>
      <c r="C98" s="18" t="s">
        <v>15</v>
      </c>
      <c r="D98" s="4" t="s">
        <v>7</v>
      </c>
      <c r="E98" s="24">
        <v>126.4</v>
      </c>
      <c r="F98" s="20">
        <v>80</v>
      </c>
      <c r="G98" s="54">
        <f t="shared" si="3"/>
        <v>10112</v>
      </c>
    </row>
    <row r="99" spans="1:7" s="45" customFormat="1" ht="20.25" x14ac:dyDescent="0.25">
      <c r="A99" s="2">
        <f t="shared" si="2"/>
        <v>84</v>
      </c>
      <c r="B99" s="6" t="s">
        <v>3</v>
      </c>
      <c r="C99" s="18" t="s">
        <v>122</v>
      </c>
      <c r="D99" s="4" t="s">
        <v>7</v>
      </c>
      <c r="E99" s="24">
        <v>126.4</v>
      </c>
      <c r="F99" s="20">
        <v>450</v>
      </c>
      <c r="G99" s="54">
        <f t="shared" si="3"/>
        <v>56880</v>
      </c>
    </row>
    <row r="100" spans="1:7" s="46" customFormat="1" ht="40.5" x14ac:dyDescent="0.25">
      <c r="A100" s="2">
        <f t="shared" si="2"/>
        <v>85</v>
      </c>
      <c r="B100" s="7" t="s">
        <v>3</v>
      </c>
      <c r="C100" s="10" t="s">
        <v>24</v>
      </c>
      <c r="D100" s="8"/>
      <c r="E100" s="25"/>
      <c r="F100" s="21"/>
      <c r="G100" s="54">
        <f t="shared" si="3"/>
        <v>0</v>
      </c>
    </row>
    <row r="101" spans="1:7" s="45" customFormat="1" ht="20.25" x14ac:dyDescent="0.25">
      <c r="A101" s="2">
        <f t="shared" si="2"/>
        <v>86</v>
      </c>
      <c r="B101" s="6" t="s">
        <v>3</v>
      </c>
      <c r="C101" s="18" t="s">
        <v>123</v>
      </c>
      <c r="D101" s="4" t="s">
        <v>7</v>
      </c>
      <c r="E101" s="24">
        <v>4.5999999999999996</v>
      </c>
      <c r="F101" s="20">
        <v>350</v>
      </c>
      <c r="G101" s="54">
        <f t="shared" si="3"/>
        <v>1609.9999999999998</v>
      </c>
    </row>
    <row r="102" spans="1:7" s="45" customFormat="1" ht="20.25" x14ac:dyDescent="0.25">
      <c r="A102" s="2">
        <f t="shared" si="2"/>
        <v>87</v>
      </c>
      <c r="B102" s="6" t="s">
        <v>3</v>
      </c>
      <c r="C102" s="62" t="s">
        <v>8</v>
      </c>
      <c r="D102" s="4" t="s">
        <v>7</v>
      </c>
      <c r="E102" s="24">
        <v>4.5999999999999996</v>
      </c>
      <c r="F102" s="20">
        <v>10</v>
      </c>
      <c r="G102" s="54">
        <f t="shared" si="3"/>
        <v>46</v>
      </c>
    </row>
    <row r="103" spans="1:7" s="45" customFormat="1" ht="20.25" x14ac:dyDescent="0.25">
      <c r="A103" s="2">
        <f t="shared" si="2"/>
        <v>88</v>
      </c>
      <c r="B103" s="6" t="s">
        <v>3</v>
      </c>
      <c r="C103" s="13" t="s">
        <v>53</v>
      </c>
      <c r="D103" s="4" t="s">
        <v>7</v>
      </c>
      <c r="E103" s="24">
        <v>4.5999999999999996</v>
      </c>
      <c r="F103" s="20">
        <v>150</v>
      </c>
      <c r="G103" s="54">
        <f t="shared" si="3"/>
        <v>690</v>
      </c>
    </row>
    <row r="104" spans="1:7" s="45" customFormat="1" ht="20.25" x14ac:dyDescent="0.25">
      <c r="A104" s="2">
        <f t="shared" si="2"/>
        <v>89</v>
      </c>
      <c r="B104" s="7" t="s">
        <v>3</v>
      </c>
      <c r="C104" s="3" t="s">
        <v>26</v>
      </c>
      <c r="D104" s="8"/>
      <c r="E104" s="25"/>
      <c r="F104" s="21"/>
      <c r="G104" s="54">
        <f t="shared" si="3"/>
        <v>0</v>
      </c>
    </row>
    <row r="105" spans="1:7" s="45" customFormat="1" ht="20.25" x14ac:dyDescent="0.25">
      <c r="A105" s="2">
        <f t="shared" si="2"/>
        <v>90</v>
      </c>
      <c r="B105" s="6" t="s">
        <v>3</v>
      </c>
      <c r="C105" s="13" t="s">
        <v>55</v>
      </c>
      <c r="D105" s="4" t="s">
        <v>7</v>
      </c>
      <c r="E105" s="24">
        <v>12.3</v>
      </c>
      <c r="F105" s="20">
        <v>50</v>
      </c>
      <c r="G105" s="54">
        <f t="shared" si="3"/>
        <v>615</v>
      </c>
    </row>
    <row r="106" spans="1:7" s="45" customFormat="1" ht="20.25" x14ac:dyDescent="0.25">
      <c r="A106" s="2">
        <f t="shared" si="2"/>
        <v>91</v>
      </c>
      <c r="B106" s="6" t="s">
        <v>3</v>
      </c>
      <c r="C106" s="13" t="s">
        <v>15</v>
      </c>
      <c r="D106" s="4" t="s">
        <v>7</v>
      </c>
      <c r="E106" s="24">
        <v>12.3</v>
      </c>
      <c r="F106" s="20">
        <v>80</v>
      </c>
      <c r="G106" s="54">
        <f t="shared" si="3"/>
        <v>984</v>
      </c>
    </row>
    <row r="107" spans="1:7" s="45" customFormat="1" ht="20.25" x14ac:dyDescent="0.25">
      <c r="A107" s="2">
        <f t="shared" si="2"/>
        <v>92</v>
      </c>
      <c r="B107" s="7" t="s">
        <v>3</v>
      </c>
      <c r="C107" s="3" t="s">
        <v>27</v>
      </c>
      <c r="D107" s="8"/>
      <c r="E107" s="25"/>
      <c r="F107" s="21"/>
      <c r="G107" s="54">
        <f t="shared" si="3"/>
        <v>0</v>
      </c>
    </row>
    <row r="108" spans="1:7" s="45" customFormat="1" ht="20.25" x14ac:dyDescent="0.25">
      <c r="A108" s="2">
        <f t="shared" si="2"/>
        <v>93</v>
      </c>
      <c r="B108" s="6" t="s">
        <v>3</v>
      </c>
      <c r="C108" s="13" t="s">
        <v>28</v>
      </c>
      <c r="D108" s="4" t="s">
        <v>7</v>
      </c>
      <c r="E108" s="24">
        <v>44.1</v>
      </c>
      <c r="F108" s="20">
        <v>600</v>
      </c>
      <c r="G108" s="54">
        <f t="shared" si="3"/>
        <v>26460</v>
      </c>
    </row>
    <row r="109" spans="1:7" s="46" customFormat="1" ht="40.5" x14ac:dyDescent="0.25">
      <c r="A109" s="2">
        <f t="shared" si="2"/>
        <v>94</v>
      </c>
      <c r="B109" s="7" t="s">
        <v>3</v>
      </c>
      <c r="C109" s="3" t="s">
        <v>31</v>
      </c>
      <c r="D109" s="8"/>
      <c r="E109" s="25"/>
      <c r="F109" s="21"/>
      <c r="G109" s="54">
        <f t="shared" si="3"/>
        <v>0</v>
      </c>
    </row>
    <row r="110" spans="1:7" s="45" customFormat="1" ht="40.5" x14ac:dyDescent="0.25">
      <c r="A110" s="2">
        <f t="shared" si="2"/>
        <v>95</v>
      </c>
      <c r="B110" s="6" t="s">
        <v>3</v>
      </c>
      <c r="C110" s="13" t="s">
        <v>14</v>
      </c>
      <c r="D110" s="4" t="s">
        <v>7</v>
      </c>
      <c r="E110" s="24">
        <v>440.4</v>
      </c>
      <c r="F110" s="20">
        <v>450</v>
      </c>
      <c r="G110" s="54">
        <f t="shared" si="3"/>
        <v>198180</v>
      </c>
    </row>
    <row r="111" spans="1:7" s="45" customFormat="1" ht="20.25" x14ac:dyDescent="0.25">
      <c r="A111" s="2">
        <f t="shared" si="2"/>
        <v>96</v>
      </c>
      <c r="B111" s="6" t="s">
        <v>3</v>
      </c>
      <c r="C111" s="13" t="s">
        <v>29</v>
      </c>
      <c r="D111" s="4" t="s">
        <v>7</v>
      </c>
      <c r="E111" s="24">
        <v>100</v>
      </c>
      <c r="F111" s="20">
        <v>120</v>
      </c>
      <c r="G111" s="54">
        <f t="shared" si="3"/>
        <v>12000</v>
      </c>
    </row>
    <row r="112" spans="1:7" s="45" customFormat="1" ht="20.25" x14ac:dyDescent="0.25">
      <c r="A112" s="2">
        <f t="shared" si="2"/>
        <v>97</v>
      </c>
      <c r="B112" s="7" t="s">
        <v>3</v>
      </c>
      <c r="C112" s="3" t="s">
        <v>32</v>
      </c>
      <c r="D112" s="4"/>
      <c r="E112" s="24"/>
      <c r="F112" s="20"/>
      <c r="G112" s="54">
        <f t="shared" si="3"/>
        <v>0</v>
      </c>
    </row>
    <row r="113" spans="1:8" s="42" customFormat="1" ht="20.25" x14ac:dyDescent="0.25">
      <c r="A113" s="2">
        <f t="shared" si="2"/>
        <v>98</v>
      </c>
      <c r="B113" s="6" t="s">
        <v>3</v>
      </c>
      <c r="C113" s="13" t="s">
        <v>86</v>
      </c>
      <c r="D113" s="4" t="s">
        <v>7</v>
      </c>
      <c r="E113" s="24">
        <v>20</v>
      </c>
      <c r="F113" s="20">
        <v>220</v>
      </c>
      <c r="G113" s="54">
        <f t="shared" si="3"/>
        <v>4400</v>
      </c>
    </row>
    <row r="114" spans="1:8" s="42" customFormat="1" ht="40.5" x14ac:dyDescent="0.25">
      <c r="A114" s="2">
        <f t="shared" si="2"/>
        <v>99</v>
      </c>
      <c r="B114" s="6" t="s">
        <v>3</v>
      </c>
      <c r="C114" s="13" t="s">
        <v>87</v>
      </c>
      <c r="D114" s="4" t="s">
        <v>7</v>
      </c>
      <c r="E114" s="24">
        <v>20</v>
      </c>
      <c r="F114" s="20">
        <v>150</v>
      </c>
      <c r="G114" s="54">
        <f t="shared" si="3"/>
        <v>3000</v>
      </c>
      <c r="H114" s="43"/>
    </row>
    <row r="115" spans="1:8" s="45" customFormat="1" ht="20.25" x14ac:dyDescent="0.25">
      <c r="A115" s="2">
        <f t="shared" si="2"/>
        <v>100</v>
      </c>
      <c r="B115" s="7" t="s">
        <v>3</v>
      </c>
      <c r="C115" s="3" t="s">
        <v>33</v>
      </c>
      <c r="D115" s="8"/>
      <c r="E115" s="25"/>
      <c r="F115" s="21"/>
      <c r="G115" s="54">
        <f t="shared" si="3"/>
        <v>0</v>
      </c>
    </row>
    <row r="116" spans="1:8" s="45" customFormat="1" ht="40.5" x14ac:dyDescent="0.25">
      <c r="A116" s="2">
        <f t="shared" si="2"/>
        <v>101</v>
      </c>
      <c r="B116" s="6" t="s">
        <v>3</v>
      </c>
      <c r="C116" s="13" t="s">
        <v>34</v>
      </c>
      <c r="D116" s="4" t="s">
        <v>7</v>
      </c>
      <c r="E116" s="24">
        <v>274.89999999999998</v>
      </c>
      <c r="F116" s="20">
        <v>250</v>
      </c>
      <c r="G116" s="54">
        <f t="shared" si="3"/>
        <v>68725</v>
      </c>
    </row>
    <row r="117" spans="1:8" s="45" customFormat="1" ht="20.25" x14ac:dyDescent="0.25">
      <c r="A117" s="2">
        <f t="shared" si="2"/>
        <v>102</v>
      </c>
      <c r="B117" s="7" t="s">
        <v>3</v>
      </c>
      <c r="C117" s="3" t="s">
        <v>35</v>
      </c>
      <c r="D117" s="8"/>
      <c r="E117" s="25"/>
      <c r="F117" s="21"/>
      <c r="G117" s="54">
        <f t="shared" si="3"/>
        <v>0</v>
      </c>
    </row>
    <row r="118" spans="1:8" s="45" customFormat="1" ht="20.25" x14ac:dyDescent="0.25">
      <c r="A118" s="2">
        <f t="shared" si="2"/>
        <v>103</v>
      </c>
      <c r="B118" s="6" t="s">
        <v>3</v>
      </c>
      <c r="C118" s="13" t="s">
        <v>36</v>
      </c>
      <c r="D118" s="4" t="s">
        <v>7</v>
      </c>
      <c r="E118" s="24">
        <v>966.4</v>
      </c>
      <c r="F118" s="20">
        <v>80</v>
      </c>
      <c r="G118" s="54">
        <f t="shared" si="3"/>
        <v>77312</v>
      </c>
    </row>
    <row r="119" spans="1:8" s="45" customFormat="1" ht="20.25" x14ac:dyDescent="0.25">
      <c r="A119" s="2">
        <f t="shared" si="2"/>
        <v>104</v>
      </c>
      <c r="B119" s="6" t="s">
        <v>3</v>
      </c>
      <c r="C119" s="13" t="s">
        <v>37</v>
      </c>
      <c r="D119" s="4" t="s">
        <v>7</v>
      </c>
      <c r="E119" s="24">
        <v>60</v>
      </c>
      <c r="F119" s="20">
        <v>150</v>
      </c>
      <c r="G119" s="54">
        <f t="shared" si="3"/>
        <v>9000</v>
      </c>
    </row>
    <row r="120" spans="1:8" s="45" customFormat="1" ht="20.25" x14ac:dyDescent="0.25">
      <c r="A120" s="2">
        <f t="shared" si="2"/>
        <v>105</v>
      </c>
      <c r="B120" s="6" t="s">
        <v>3</v>
      </c>
      <c r="C120" s="13" t="s">
        <v>38</v>
      </c>
      <c r="D120" s="4" t="s">
        <v>7</v>
      </c>
      <c r="E120" s="24">
        <v>60</v>
      </c>
      <c r="F120" s="20">
        <v>80</v>
      </c>
      <c r="G120" s="54">
        <f t="shared" si="3"/>
        <v>4800</v>
      </c>
    </row>
    <row r="121" spans="1:8" s="45" customFormat="1" ht="40.5" x14ac:dyDescent="0.25">
      <c r="A121" s="2">
        <f t="shared" si="2"/>
        <v>106</v>
      </c>
      <c r="B121" s="7" t="s">
        <v>3</v>
      </c>
      <c r="C121" s="3" t="s">
        <v>39</v>
      </c>
      <c r="D121" s="8"/>
      <c r="E121" s="25"/>
      <c r="F121" s="21"/>
      <c r="G121" s="54">
        <f t="shared" si="3"/>
        <v>0</v>
      </c>
    </row>
    <row r="122" spans="1:8" s="45" customFormat="1" ht="20.25" x14ac:dyDescent="0.25">
      <c r="A122" s="2">
        <f t="shared" si="2"/>
        <v>107</v>
      </c>
      <c r="B122" s="6" t="s">
        <v>3</v>
      </c>
      <c r="C122" s="13" t="s">
        <v>36</v>
      </c>
      <c r="D122" s="4" t="s">
        <v>7</v>
      </c>
      <c r="E122" s="24">
        <v>49.8</v>
      </c>
      <c r="F122" s="20">
        <v>80</v>
      </c>
      <c r="G122" s="54">
        <f t="shared" si="3"/>
        <v>3984</v>
      </c>
    </row>
    <row r="123" spans="1:8" s="45" customFormat="1" ht="20.25" x14ac:dyDescent="0.25">
      <c r="A123" s="2">
        <f t="shared" si="2"/>
        <v>108</v>
      </c>
      <c r="B123" s="6" t="s">
        <v>3</v>
      </c>
      <c r="C123" s="13" t="s">
        <v>37</v>
      </c>
      <c r="D123" s="4" t="s">
        <v>7</v>
      </c>
      <c r="E123" s="24">
        <v>49.8</v>
      </c>
      <c r="F123" s="20">
        <v>150</v>
      </c>
      <c r="G123" s="54">
        <f t="shared" si="3"/>
        <v>7470</v>
      </c>
    </row>
    <row r="124" spans="1:8" s="45" customFormat="1" ht="20.25" x14ac:dyDescent="0.25">
      <c r="A124" s="2">
        <f t="shared" si="2"/>
        <v>109</v>
      </c>
      <c r="B124" s="6" t="s">
        <v>3</v>
      </c>
      <c r="C124" s="13" t="s">
        <v>38</v>
      </c>
      <c r="D124" s="4" t="s">
        <v>7</v>
      </c>
      <c r="E124" s="24">
        <v>49.8</v>
      </c>
      <c r="F124" s="20">
        <v>80</v>
      </c>
      <c r="G124" s="54">
        <f t="shared" si="3"/>
        <v>3984</v>
      </c>
    </row>
    <row r="125" spans="1:8" s="45" customFormat="1" ht="20.25" x14ac:dyDescent="0.25">
      <c r="A125" s="2">
        <f t="shared" si="2"/>
        <v>110</v>
      </c>
      <c r="B125" s="6" t="s">
        <v>3</v>
      </c>
      <c r="C125" s="3" t="s">
        <v>40</v>
      </c>
      <c r="D125" s="4"/>
      <c r="E125" s="24"/>
      <c r="F125" s="20"/>
      <c r="G125" s="54">
        <f t="shared" si="3"/>
        <v>0</v>
      </c>
    </row>
    <row r="126" spans="1:8" ht="20.25" x14ac:dyDescent="0.25">
      <c r="A126" s="2">
        <f t="shared" si="2"/>
        <v>111</v>
      </c>
      <c r="B126" s="7" t="s">
        <v>3</v>
      </c>
      <c r="C126" s="3" t="s">
        <v>33</v>
      </c>
      <c r="D126" s="8"/>
      <c r="E126" s="25"/>
      <c r="F126" s="21"/>
      <c r="G126" s="54">
        <f t="shared" si="3"/>
        <v>0</v>
      </c>
    </row>
    <row r="127" spans="1:8" ht="40.5" x14ac:dyDescent="0.25">
      <c r="A127" s="2">
        <f t="shared" si="2"/>
        <v>112</v>
      </c>
      <c r="B127" s="6" t="s">
        <v>3</v>
      </c>
      <c r="C127" s="13" t="s">
        <v>42</v>
      </c>
      <c r="D127" s="4" t="s">
        <v>7</v>
      </c>
      <c r="E127" s="24">
        <v>36</v>
      </c>
      <c r="F127" s="20">
        <v>250</v>
      </c>
      <c r="G127" s="54">
        <f t="shared" si="3"/>
        <v>9000</v>
      </c>
    </row>
    <row r="128" spans="1:8" s="47" customFormat="1" ht="20.25" x14ac:dyDescent="0.25">
      <c r="A128" s="2">
        <f t="shared" si="2"/>
        <v>113</v>
      </c>
      <c r="B128" s="7" t="s">
        <v>3</v>
      </c>
      <c r="C128" s="3" t="s">
        <v>43</v>
      </c>
      <c r="D128" s="8"/>
      <c r="E128" s="25"/>
      <c r="F128" s="21"/>
      <c r="G128" s="54">
        <f t="shared" si="3"/>
        <v>0</v>
      </c>
    </row>
    <row r="129" spans="1:7" ht="20.25" x14ac:dyDescent="0.25">
      <c r="A129" s="2">
        <f t="shared" si="2"/>
        <v>114</v>
      </c>
      <c r="B129" s="6" t="s">
        <v>3</v>
      </c>
      <c r="C129" s="13" t="s">
        <v>44</v>
      </c>
      <c r="D129" s="4" t="s">
        <v>7</v>
      </c>
      <c r="E129" s="24">
        <v>169.1</v>
      </c>
      <c r="F129" s="20">
        <v>80</v>
      </c>
      <c r="G129" s="54">
        <f t="shared" si="3"/>
        <v>13528</v>
      </c>
    </row>
    <row r="130" spans="1:7" ht="20.25" x14ac:dyDescent="0.25">
      <c r="A130" s="2">
        <f t="shared" ref="A130:A131" si="4">A129+1</f>
        <v>115</v>
      </c>
      <c r="B130" s="6" t="s">
        <v>3</v>
      </c>
      <c r="C130" s="13" t="s">
        <v>37</v>
      </c>
      <c r="D130" s="4" t="s">
        <v>7</v>
      </c>
      <c r="E130" s="24">
        <v>10</v>
      </c>
      <c r="F130" s="20">
        <v>150</v>
      </c>
      <c r="G130" s="54">
        <f t="shared" ref="G130:G131" si="5">F130*E130</f>
        <v>1500</v>
      </c>
    </row>
    <row r="131" spans="1:7" ht="40.5" x14ac:dyDescent="0.25">
      <c r="A131" s="2">
        <f t="shared" si="4"/>
        <v>116</v>
      </c>
      <c r="B131" s="6" t="s">
        <v>3</v>
      </c>
      <c r="C131" s="13" t="s">
        <v>45</v>
      </c>
      <c r="D131" s="4" t="s">
        <v>7</v>
      </c>
      <c r="E131" s="24">
        <v>48.6</v>
      </c>
      <c r="F131" s="20">
        <v>220</v>
      </c>
      <c r="G131" s="54">
        <f t="shared" si="5"/>
        <v>10692</v>
      </c>
    </row>
    <row r="132" spans="1:7" ht="20.25" x14ac:dyDescent="0.25">
      <c r="A132" s="99" t="s">
        <v>73</v>
      </c>
      <c r="B132" s="100"/>
      <c r="C132" s="100"/>
      <c r="D132" s="100"/>
      <c r="E132" s="81"/>
      <c r="F132" s="56"/>
      <c r="G132" s="91">
        <f>SUM(G65:G131)</f>
        <v>1701136</v>
      </c>
    </row>
    <row r="133" spans="1:7" ht="20.25" x14ac:dyDescent="0.25">
      <c r="A133" s="101" t="s">
        <v>50</v>
      </c>
      <c r="B133" s="102"/>
      <c r="C133" s="102"/>
      <c r="D133" s="102"/>
      <c r="E133" s="82"/>
      <c r="F133" s="58"/>
      <c r="G133" s="54"/>
    </row>
    <row r="134" spans="1:7" ht="60.75" x14ac:dyDescent="0.25">
      <c r="A134" s="12">
        <f>A131+1</f>
        <v>117</v>
      </c>
      <c r="B134" s="17" t="s">
        <v>3</v>
      </c>
      <c r="C134" s="13" t="s">
        <v>49</v>
      </c>
      <c r="D134" s="4" t="s">
        <v>7</v>
      </c>
      <c r="E134" s="24">
        <v>11.900000000000006</v>
      </c>
      <c r="F134" s="20">
        <v>450</v>
      </c>
      <c r="G134" s="54">
        <f>F134*E134</f>
        <v>5355.0000000000027</v>
      </c>
    </row>
    <row r="135" spans="1:7" ht="40.5" x14ac:dyDescent="0.25">
      <c r="A135" s="12">
        <f>A134+1</f>
        <v>118</v>
      </c>
      <c r="B135" s="17" t="s">
        <v>3</v>
      </c>
      <c r="C135" s="13" t="s">
        <v>34</v>
      </c>
      <c r="D135" s="4" t="s">
        <v>7</v>
      </c>
      <c r="E135" s="24">
        <v>58.7</v>
      </c>
      <c r="F135" s="20">
        <v>220</v>
      </c>
      <c r="G135" s="54">
        <f>F135*E135</f>
        <v>12914</v>
      </c>
    </row>
    <row r="136" spans="1:7" ht="20.25" x14ac:dyDescent="0.25">
      <c r="A136" s="99" t="s">
        <v>74</v>
      </c>
      <c r="B136" s="100"/>
      <c r="C136" s="100"/>
      <c r="D136" s="100"/>
      <c r="E136" s="82"/>
      <c r="F136" s="58"/>
      <c r="G136" s="91">
        <f>SUM(G134:G135)</f>
        <v>18269.000000000004</v>
      </c>
    </row>
    <row r="137" spans="1:7" ht="43.5" customHeight="1" thickBot="1" x14ac:dyDescent="0.3">
      <c r="A137" s="76" t="s">
        <v>140</v>
      </c>
      <c r="B137" s="77"/>
      <c r="C137" s="77"/>
      <c r="D137" s="77"/>
      <c r="E137" s="83"/>
      <c r="F137" s="77"/>
      <c r="G137" s="92">
        <f>G132+G136</f>
        <v>1719405</v>
      </c>
    </row>
    <row r="138" spans="1:7" s="41" customFormat="1" ht="36" customHeight="1" x14ac:dyDescent="0.25">
      <c r="A138" s="72"/>
      <c r="B138" s="73"/>
      <c r="C138" s="74" t="s">
        <v>107</v>
      </c>
      <c r="D138" s="75"/>
      <c r="E138" s="80"/>
      <c r="F138" s="75"/>
      <c r="G138" s="93"/>
    </row>
    <row r="139" spans="1:7" ht="20.25" x14ac:dyDescent="0.25">
      <c r="A139" s="2">
        <f>A135+1</f>
        <v>119</v>
      </c>
      <c r="B139" s="6" t="s">
        <v>56</v>
      </c>
      <c r="C139" s="3" t="s">
        <v>4</v>
      </c>
      <c r="D139" s="4"/>
      <c r="E139" s="84"/>
      <c r="F139" s="61"/>
      <c r="G139" s="54"/>
    </row>
    <row r="140" spans="1:7" s="47" customFormat="1" ht="20.25" x14ac:dyDescent="0.25">
      <c r="A140" s="15">
        <f>A139+1</f>
        <v>120</v>
      </c>
      <c r="B140" s="7" t="s">
        <v>56</v>
      </c>
      <c r="C140" s="3" t="s">
        <v>57</v>
      </c>
      <c r="D140" s="8"/>
      <c r="E140" s="26"/>
      <c r="F140" s="22"/>
      <c r="G140" s="54"/>
    </row>
    <row r="141" spans="1:7" ht="20.25" x14ac:dyDescent="0.25">
      <c r="A141" s="15">
        <f t="shared" ref="A141:A204" si="6">A140+1</f>
        <v>121</v>
      </c>
      <c r="B141" s="6" t="s">
        <v>56</v>
      </c>
      <c r="C141" s="13" t="s">
        <v>58</v>
      </c>
      <c r="D141" s="4" t="s">
        <v>7</v>
      </c>
      <c r="E141" s="24">
        <v>860</v>
      </c>
      <c r="F141" s="20">
        <v>350</v>
      </c>
      <c r="G141" s="54">
        <f>F141*E141</f>
        <v>301000</v>
      </c>
    </row>
    <row r="142" spans="1:7" ht="20.25" x14ac:dyDescent="0.25">
      <c r="A142" s="15">
        <f t="shared" si="6"/>
        <v>122</v>
      </c>
      <c r="B142" s="6" t="s">
        <v>56</v>
      </c>
      <c r="C142" s="13" t="s">
        <v>8</v>
      </c>
      <c r="D142" s="4" t="s">
        <v>7</v>
      </c>
      <c r="E142" s="24">
        <v>860</v>
      </c>
      <c r="F142" s="20">
        <v>10</v>
      </c>
      <c r="G142" s="54">
        <f t="shared" ref="G142:G205" si="7">F142*E142</f>
        <v>8600</v>
      </c>
    </row>
    <row r="143" spans="1:7" ht="20.25" x14ac:dyDescent="0.25">
      <c r="A143" s="15">
        <f t="shared" si="6"/>
        <v>123</v>
      </c>
      <c r="B143" s="6" t="s">
        <v>56</v>
      </c>
      <c r="C143" s="13" t="s">
        <v>124</v>
      </c>
      <c r="D143" s="4" t="s">
        <v>7</v>
      </c>
      <c r="E143" s="24">
        <v>860</v>
      </c>
      <c r="F143" s="20">
        <v>350</v>
      </c>
      <c r="G143" s="54">
        <f t="shared" si="7"/>
        <v>301000</v>
      </c>
    </row>
    <row r="144" spans="1:7" s="47" customFormat="1" ht="20.25" x14ac:dyDescent="0.25">
      <c r="A144" s="15">
        <f t="shared" si="6"/>
        <v>124</v>
      </c>
      <c r="B144" s="7" t="s">
        <v>56</v>
      </c>
      <c r="C144" s="3" t="s">
        <v>59</v>
      </c>
      <c r="D144" s="8"/>
      <c r="E144" s="25"/>
      <c r="F144" s="21"/>
      <c r="G144" s="54">
        <f t="shared" si="7"/>
        <v>0</v>
      </c>
    </row>
    <row r="145" spans="1:7" ht="20.25" x14ac:dyDescent="0.25">
      <c r="A145" s="15">
        <f t="shared" si="6"/>
        <v>125</v>
      </c>
      <c r="B145" s="6" t="s">
        <v>56</v>
      </c>
      <c r="C145" s="13" t="s">
        <v>60</v>
      </c>
      <c r="D145" s="4" t="s">
        <v>7</v>
      </c>
      <c r="E145" s="24">
        <v>244.4</v>
      </c>
      <c r="F145" s="20">
        <v>250</v>
      </c>
      <c r="G145" s="54">
        <f t="shared" si="7"/>
        <v>61100</v>
      </c>
    </row>
    <row r="146" spans="1:7" ht="20.25" x14ac:dyDescent="0.25">
      <c r="A146" s="15">
        <f t="shared" si="6"/>
        <v>126</v>
      </c>
      <c r="B146" s="6" t="s">
        <v>56</v>
      </c>
      <c r="C146" s="13" t="s">
        <v>8</v>
      </c>
      <c r="D146" s="4" t="s">
        <v>7</v>
      </c>
      <c r="E146" s="24">
        <v>244.4</v>
      </c>
      <c r="F146" s="20">
        <v>10</v>
      </c>
      <c r="G146" s="54">
        <f t="shared" si="7"/>
        <v>2444</v>
      </c>
    </row>
    <row r="147" spans="1:7" ht="20.25" x14ac:dyDescent="0.25">
      <c r="A147" s="15">
        <f t="shared" si="6"/>
        <v>127</v>
      </c>
      <c r="B147" s="6" t="s">
        <v>56</v>
      </c>
      <c r="C147" s="13" t="s">
        <v>125</v>
      </c>
      <c r="D147" s="4" t="s">
        <v>7</v>
      </c>
      <c r="E147" s="24">
        <v>244.4</v>
      </c>
      <c r="F147" s="20">
        <v>350</v>
      </c>
      <c r="G147" s="54">
        <f t="shared" si="7"/>
        <v>85540</v>
      </c>
    </row>
    <row r="148" spans="1:7" s="47" customFormat="1" ht="20.25" x14ac:dyDescent="0.25">
      <c r="A148" s="15">
        <f t="shared" si="6"/>
        <v>128</v>
      </c>
      <c r="B148" s="7"/>
      <c r="C148" s="3" t="s">
        <v>61</v>
      </c>
      <c r="D148" s="8"/>
      <c r="E148" s="25"/>
      <c r="F148" s="21"/>
      <c r="G148" s="54">
        <f t="shared" si="7"/>
        <v>0</v>
      </c>
    </row>
    <row r="149" spans="1:7" ht="20.25" x14ac:dyDescent="0.25">
      <c r="A149" s="15">
        <f t="shared" si="6"/>
        <v>129</v>
      </c>
      <c r="B149" s="6" t="s">
        <v>56</v>
      </c>
      <c r="C149" s="13" t="s">
        <v>62</v>
      </c>
      <c r="D149" s="4" t="s">
        <v>7</v>
      </c>
      <c r="E149" s="24">
        <v>245.6</v>
      </c>
      <c r="F149" s="20">
        <v>250</v>
      </c>
      <c r="G149" s="54">
        <f t="shared" si="7"/>
        <v>61400</v>
      </c>
    </row>
    <row r="150" spans="1:7" ht="20.25" x14ac:dyDescent="0.25">
      <c r="A150" s="15">
        <f t="shared" si="6"/>
        <v>130</v>
      </c>
      <c r="B150" s="6" t="s">
        <v>56</v>
      </c>
      <c r="C150" s="13" t="s">
        <v>8</v>
      </c>
      <c r="D150" s="4" t="s">
        <v>7</v>
      </c>
      <c r="E150" s="24">
        <v>245.6</v>
      </c>
      <c r="F150" s="20">
        <v>10</v>
      </c>
      <c r="G150" s="54">
        <f t="shared" si="7"/>
        <v>2456</v>
      </c>
    </row>
    <row r="151" spans="1:7" ht="20.25" x14ac:dyDescent="0.25">
      <c r="A151" s="15">
        <f t="shared" si="6"/>
        <v>131</v>
      </c>
      <c r="B151" s="6" t="s">
        <v>56</v>
      </c>
      <c r="C151" s="13" t="s">
        <v>125</v>
      </c>
      <c r="D151" s="4" t="s">
        <v>7</v>
      </c>
      <c r="E151" s="24">
        <v>245.6</v>
      </c>
      <c r="F151" s="20">
        <v>350</v>
      </c>
      <c r="G151" s="54">
        <f t="shared" si="7"/>
        <v>85960</v>
      </c>
    </row>
    <row r="152" spans="1:7" s="47" customFormat="1" ht="20.25" x14ac:dyDescent="0.25">
      <c r="A152" s="15">
        <f t="shared" si="6"/>
        <v>132</v>
      </c>
      <c r="B152" s="7" t="s">
        <v>56</v>
      </c>
      <c r="C152" s="3" t="s">
        <v>10</v>
      </c>
      <c r="D152" s="8"/>
      <c r="E152" s="25"/>
      <c r="F152" s="21"/>
      <c r="G152" s="54">
        <f t="shared" si="7"/>
        <v>0</v>
      </c>
    </row>
    <row r="153" spans="1:7" ht="20.25" x14ac:dyDescent="0.25">
      <c r="A153" s="15">
        <f t="shared" si="6"/>
        <v>133</v>
      </c>
      <c r="B153" s="6" t="s">
        <v>56</v>
      </c>
      <c r="C153" s="18" t="s">
        <v>113</v>
      </c>
      <c r="D153" s="4" t="s">
        <v>7</v>
      </c>
      <c r="E153" s="24">
        <v>36.700000000000003</v>
      </c>
      <c r="F153" s="20">
        <v>400</v>
      </c>
      <c r="G153" s="54">
        <f t="shared" si="7"/>
        <v>14680.000000000002</v>
      </c>
    </row>
    <row r="154" spans="1:7" s="47" customFormat="1" ht="20.25" x14ac:dyDescent="0.25">
      <c r="A154" s="15">
        <f t="shared" si="6"/>
        <v>134</v>
      </c>
      <c r="B154" s="7" t="s">
        <v>56</v>
      </c>
      <c r="C154" s="3" t="s">
        <v>12</v>
      </c>
      <c r="D154" s="8"/>
      <c r="E154" s="25"/>
      <c r="F154" s="21"/>
      <c r="G154" s="54">
        <f t="shared" si="7"/>
        <v>0</v>
      </c>
    </row>
    <row r="155" spans="1:7" ht="20.25" x14ac:dyDescent="0.25">
      <c r="A155" s="15">
        <f t="shared" si="6"/>
        <v>135</v>
      </c>
      <c r="B155" s="6" t="s">
        <v>56</v>
      </c>
      <c r="C155" s="13" t="s">
        <v>8</v>
      </c>
      <c r="D155" s="4" t="s">
        <v>7</v>
      </c>
      <c r="E155" s="24">
        <v>14.1</v>
      </c>
      <c r="F155" s="20">
        <v>10</v>
      </c>
      <c r="G155" s="54">
        <f t="shared" si="7"/>
        <v>141</v>
      </c>
    </row>
    <row r="156" spans="1:7" ht="20.25" x14ac:dyDescent="0.25">
      <c r="A156" s="15">
        <f t="shared" si="6"/>
        <v>136</v>
      </c>
      <c r="B156" s="6" t="s">
        <v>56</v>
      </c>
      <c r="C156" s="13" t="s">
        <v>126</v>
      </c>
      <c r="D156" s="4" t="s">
        <v>7</v>
      </c>
      <c r="E156" s="24">
        <v>14.1</v>
      </c>
      <c r="F156" s="20">
        <v>750</v>
      </c>
      <c r="G156" s="54">
        <f t="shared" si="7"/>
        <v>10575</v>
      </c>
    </row>
    <row r="157" spans="1:7" s="47" customFormat="1" ht="20.25" x14ac:dyDescent="0.25">
      <c r="A157" s="15">
        <f>A156+1</f>
        <v>137</v>
      </c>
      <c r="B157" s="7" t="s">
        <v>56</v>
      </c>
      <c r="C157" s="3" t="s">
        <v>63</v>
      </c>
      <c r="D157" s="8"/>
      <c r="E157" s="25"/>
      <c r="F157" s="21"/>
      <c r="G157" s="54">
        <f t="shared" si="7"/>
        <v>0</v>
      </c>
    </row>
    <row r="158" spans="1:7" ht="40.5" x14ac:dyDescent="0.25">
      <c r="A158" s="15">
        <f t="shared" si="6"/>
        <v>138</v>
      </c>
      <c r="B158" s="6" t="s">
        <v>56</v>
      </c>
      <c r="C158" s="13" t="s">
        <v>14</v>
      </c>
      <c r="D158" s="4" t="s">
        <v>7</v>
      </c>
      <c r="E158" s="24">
        <v>71.3</v>
      </c>
      <c r="F158" s="20">
        <v>450</v>
      </c>
      <c r="G158" s="54">
        <f t="shared" si="7"/>
        <v>32085</v>
      </c>
    </row>
    <row r="159" spans="1:7" ht="60.75" x14ac:dyDescent="0.25">
      <c r="A159" s="15">
        <f t="shared" si="6"/>
        <v>139</v>
      </c>
      <c r="B159" s="6" t="s">
        <v>56</v>
      </c>
      <c r="C159" s="62" t="s">
        <v>136</v>
      </c>
      <c r="D159" s="4" t="s">
        <v>7</v>
      </c>
      <c r="E159" s="24">
        <v>62.3</v>
      </c>
      <c r="F159" s="20">
        <v>220</v>
      </c>
      <c r="G159" s="54">
        <f t="shared" si="7"/>
        <v>13706</v>
      </c>
    </row>
    <row r="160" spans="1:7" ht="20.25" x14ac:dyDescent="0.25">
      <c r="A160" s="15">
        <f t="shared" si="6"/>
        <v>140</v>
      </c>
      <c r="B160" s="6" t="s">
        <v>56</v>
      </c>
      <c r="C160" s="18" t="s">
        <v>15</v>
      </c>
      <c r="D160" s="4" t="s">
        <v>7</v>
      </c>
      <c r="E160" s="24">
        <v>62.3</v>
      </c>
      <c r="F160" s="20">
        <v>80</v>
      </c>
      <c r="G160" s="54">
        <f t="shared" si="7"/>
        <v>4984</v>
      </c>
    </row>
    <row r="161" spans="1:7" ht="40.5" x14ac:dyDescent="0.25">
      <c r="A161" s="15">
        <f t="shared" si="6"/>
        <v>141</v>
      </c>
      <c r="B161" s="6" t="s">
        <v>56</v>
      </c>
      <c r="C161" s="18" t="s">
        <v>119</v>
      </c>
      <c r="D161" s="4" t="s">
        <v>7</v>
      </c>
      <c r="E161" s="24">
        <v>62.3</v>
      </c>
      <c r="F161" s="20">
        <v>380</v>
      </c>
      <c r="G161" s="54">
        <f t="shared" si="7"/>
        <v>23674</v>
      </c>
    </row>
    <row r="162" spans="1:7" ht="20.25" x14ac:dyDescent="0.25">
      <c r="A162" s="15">
        <f t="shared" si="6"/>
        <v>142</v>
      </c>
      <c r="B162" s="6" t="s">
        <v>56</v>
      </c>
      <c r="C162" s="18" t="s">
        <v>8</v>
      </c>
      <c r="D162" s="4" t="s">
        <v>7</v>
      </c>
      <c r="E162" s="24">
        <v>62.3</v>
      </c>
      <c r="F162" s="20">
        <v>10</v>
      </c>
      <c r="G162" s="54">
        <f t="shared" si="7"/>
        <v>623</v>
      </c>
    </row>
    <row r="163" spans="1:7" ht="20.25" x14ac:dyDescent="0.25">
      <c r="A163" s="15">
        <f t="shared" si="6"/>
        <v>143</v>
      </c>
      <c r="B163" s="6" t="s">
        <v>56</v>
      </c>
      <c r="C163" s="18" t="s">
        <v>16</v>
      </c>
      <c r="D163" s="4" t="s">
        <v>7</v>
      </c>
      <c r="E163" s="24">
        <v>62.3</v>
      </c>
      <c r="F163" s="20">
        <v>60</v>
      </c>
      <c r="G163" s="54">
        <f t="shared" si="7"/>
        <v>3738</v>
      </c>
    </row>
    <row r="164" spans="1:7" ht="40.5" x14ac:dyDescent="0.25">
      <c r="A164" s="15">
        <f t="shared" si="6"/>
        <v>144</v>
      </c>
      <c r="B164" s="6" t="s">
        <v>56</v>
      </c>
      <c r="C164" s="18" t="s">
        <v>17</v>
      </c>
      <c r="D164" s="4" t="s">
        <v>7</v>
      </c>
      <c r="E164" s="24">
        <v>62.3</v>
      </c>
      <c r="F164" s="20">
        <v>400</v>
      </c>
      <c r="G164" s="54">
        <f t="shared" si="7"/>
        <v>24920</v>
      </c>
    </row>
    <row r="165" spans="1:7" s="47" customFormat="1" ht="20.25" x14ac:dyDescent="0.25">
      <c r="A165" s="15">
        <f t="shared" si="6"/>
        <v>145</v>
      </c>
      <c r="B165" s="7" t="s">
        <v>56</v>
      </c>
      <c r="C165" s="10" t="s">
        <v>19</v>
      </c>
      <c r="D165" s="8"/>
      <c r="E165" s="25"/>
      <c r="F165" s="21"/>
      <c r="G165" s="54">
        <f t="shared" si="7"/>
        <v>0</v>
      </c>
    </row>
    <row r="166" spans="1:7" ht="40.5" x14ac:dyDescent="0.25">
      <c r="A166" s="15">
        <f>A165+1</f>
        <v>146</v>
      </c>
      <c r="B166" s="6" t="s">
        <v>56</v>
      </c>
      <c r="C166" s="18" t="s">
        <v>137</v>
      </c>
      <c r="D166" s="4" t="s">
        <v>7</v>
      </c>
      <c r="E166" s="24">
        <v>26.5</v>
      </c>
      <c r="F166" s="20">
        <v>220</v>
      </c>
      <c r="G166" s="54">
        <f t="shared" si="7"/>
        <v>5830</v>
      </c>
    </row>
    <row r="167" spans="1:7" ht="20.25" x14ac:dyDescent="0.25">
      <c r="A167" s="15">
        <f t="shared" si="6"/>
        <v>147</v>
      </c>
      <c r="B167" s="6" t="s">
        <v>56</v>
      </c>
      <c r="C167" s="18" t="s">
        <v>127</v>
      </c>
      <c r="D167" s="4" t="s">
        <v>7</v>
      </c>
      <c r="E167" s="24">
        <v>26.5</v>
      </c>
      <c r="F167" s="20">
        <v>400</v>
      </c>
      <c r="G167" s="54">
        <f t="shared" si="7"/>
        <v>10600</v>
      </c>
    </row>
    <row r="168" spans="1:7" s="47" customFormat="1" ht="20.25" x14ac:dyDescent="0.25">
      <c r="A168" s="15">
        <f t="shared" si="6"/>
        <v>148</v>
      </c>
      <c r="B168" s="7" t="s">
        <v>56</v>
      </c>
      <c r="C168" s="10" t="s">
        <v>20</v>
      </c>
      <c r="D168" s="8"/>
      <c r="E168" s="25"/>
      <c r="F168" s="21"/>
      <c r="G168" s="54">
        <f t="shared" si="7"/>
        <v>0</v>
      </c>
    </row>
    <row r="169" spans="1:7" ht="81" x14ac:dyDescent="0.25">
      <c r="A169" s="15">
        <f t="shared" si="6"/>
        <v>149</v>
      </c>
      <c r="B169" s="6" t="s">
        <v>56</v>
      </c>
      <c r="C169" s="18" t="s">
        <v>128</v>
      </c>
      <c r="D169" s="4" t="s">
        <v>7</v>
      </c>
      <c r="E169" s="24">
        <v>35.799999999999997</v>
      </c>
      <c r="F169" s="20">
        <v>220</v>
      </c>
      <c r="G169" s="54">
        <f t="shared" si="7"/>
        <v>7875.9999999999991</v>
      </c>
    </row>
    <row r="170" spans="1:7" ht="20.25" x14ac:dyDescent="0.25">
      <c r="A170" s="15">
        <f t="shared" si="6"/>
        <v>150</v>
      </c>
      <c r="B170" s="6" t="s">
        <v>56</v>
      </c>
      <c r="C170" s="18" t="s">
        <v>8</v>
      </c>
      <c r="D170" s="4" t="s">
        <v>7</v>
      </c>
      <c r="E170" s="24">
        <v>35.799999999999997</v>
      </c>
      <c r="F170" s="20">
        <v>10</v>
      </c>
      <c r="G170" s="54">
        <f t="shared" si="7"/>
        <v>358</v>
      </c>
    </row>
    <row r="171" spans="1:7" ht="20.25" x14ac:dyDescent="0.25">
      <c r="A171" s="15">
        <f t="shared" si="6"/>
        <v>151</v>
      </c>
      <c r="B171" s="6" t="s">
        <v>56</v>
      </c>
      <c r="C171" s="18" t="s">
        <v>21</v>
      </c>
      <c r="D171" s="4" t="s">
        <v>7</v>
      </c>
      <c r="E171" s="24">
        <v>35.799999999999997</v>
      </c>
      <c r="F171" s="20">
        <v>100</v>
      </c>
      <c r="G171" s="54">
        <f t="shared" si="7"/>
        <v>3579.9999999999995</v>
      </c>
    </row>
    <row r="172" spans="1:7" s="47" customFormat="1" ht="20.25" x14ac:dyDescent="0.25">
      <c r="A172" s="15">
        <f t="shared" si="6"/>
        <v>152</v>
      </c>
      <c r="B172" s="7" t="s">
        <v>56</v>
      </c>
      <c r="C172" s="10" t="s">
        <v>22</v>
      </c>
      <c r="D172" s="8"/>
      <c r="E172" s="25"/>
      <c r="F172" s="21"/>
      <c r="G172" s="54">
        <f t="shared" si="7"/>
        <v>0</v>
      </c>
    </row>
    <row r="173" spans="1:7" ht="40.5" x14ac:dyDescent="0.25">
      <c r="A173" s="15">
        <f>A172+1</f>
        <v>153</v>
      </c>
      <c r="B173" s="16" t="s">
        <v>56</v>
      </c>
      <c r="C173" s="18" t="s">
        <v>64</v>
      </c>
      <c r="D173" s="4" t="s">
        <v>7</v>
      </c>
      <c r="E173" s="24">
        <v>38</v>
      </c>
      <c r="F173" s="20">
        <v>350</v>
      </c>
      <c r="G173" s="54">
        <f t="shared" si="7"/>
        <v>13300</v>
      </c>
    </row>
    <row r="174" spans="1:7" ht="20.25" x14ac:dyDescent="0.25">
      <c r="A174" s="15">
        <f t="shared" si="6"/>
        <v>154</v>
      </c>
      <c r="B174" s="16" t="s">
        <v>56</v>
      </c>
      <c r="C174" s="18" t="s">
        <v>15</v>
      </c>
      <c r="D174" s="4" t="s">
        <v>7</v>
      </c>
      <c r="E174" s="24">
        <v>38</v>
      </c>
      <c r="F174" s="20">
        <v>80</v>
      </c>
      <c r="G174" s="54">
        <f t="shared" si="7"/>
        <v>3040</v>
      </c>
    </row>
    <row r="175" spans="1:7" ht="60.75" x14ac:dyDescent="0.25">
      <c r="A175" s="15">
        <f t="shared" si="6"/>
        <v>155</v>
      </c>
      <c r="B175" s="16" t="s">
        <v>56</v>
      </c>
      <c r="C175" s="13" t="s">
        <v>65</v>
      </c>
      <c r="D175" s="4" t="s">
        <v>7</v>
      </c>
      <c r="E175" s="24">
        <v>38</v>
      </c>
      <c r="F175" s="20">
        <v>220</v>
      </c>
      <c r="G175" s="54">
        <f t="shared" si="7"/>
        <v>8360</v>
      </c>
    </row>
    <row r="176" spans="1:7" ht="40.5" x14ac:dyDescent="0.25">
      <c r="A176" s="15">
        <f t="shared" si="6"/>
        <v>156</v>
      </c>
      <c r="B176" s="6" t="s">
        <v>56</v>
      </c>
      <c r="C176" s="13" t="s">
        <v>14</v>
      </c>
      <c r="D176" s="4" t="s">
        <v>7</v>
      </c>
      <c r="E176" s="24">
        <v>44.5</v>
      </c>
      <c r="F176" s="20">
        <v>450</v>
      </c>
      <c r="G176" s="54">
        <f t="shared" si="7"/>
        <v>20025</v>
      </c>
    </row>
    <row r="177" spans="1:8" s="47" customFormat="1" ht="20.25" x14ac:dyDescent="0.25">
      <c r="A177" s="15">
        <f t="shared" si="6"/>
        <v>157</v>
      </c>
      <c r="B177" s="7" t="s">
        <v>56</v>
      </c>
      <c r="C177" s="3" t="s">
        <v>66</v>
      </c>
      <c r="D177" s="8"/>
      <c r="E177" s="25"/>
      <c r="F177" s="21"/>
      <c r="G177" s="54">
        <f t="shared" si="7"/>
        <v>0</v>
      </c>
    </row>
    <row r="178" spans="1:8" ht="60.75" x14ac:dyDescent="0.25">
      <c r="A178" s="15">
        <f t="shared" si="6"/>
        <v>158</v>
      </c>
      <c r="B178" s="6" t="s">
        <v>56</v>
      </c>
      <c r="C178" s="18" t="s">
        <v>23</v>
      </c>
      <c r="D178" s="4" t="s">
        <v>7</v>
      </c>
      <c r="E178" s="24">
        <v>12.8</v>
      </c>
      <c r="F178" s="20">
        <v>220</v>
      </c>
      <c r="G178" s="54">
        <f t="shared" si="7"/>
        <v>2816</v>
      </c>
    </row>
    <row r="179" spans="1:8" ht="20.25" x14ac:dyDescent="0.25">
      <c r="A179" s="15">
        <f t="shared" si="6"/>
        <v>159</v>
      </c>
      <c r="B179" s="6" t="s">
        <v>56</v>
      </c>
      <c r="C179" s="18" t="s">
        <v>11</v>
      </c>
      <c r="D179" s="4" t="s">
        <v>7</v>
      </c>
      <c r="E179" s="24">
        <v>12.8</v>
      </c>
      <c r="F179" s="20">
        <v>350</v>
      </c>
      <c r="G179" s="54">
        <f t="shared" si="7"/>
        <v>4480</v>
      </c>
    </row>
    <row r="180" spans="1:8" ht="20.25" x14ac:dyDescent="0.25">
      <c r="A180" s="15">
        <f t="shared" si="6"/>
        <v>160</v>
      </c>
      <c r="B180" s="16" t="s">
        <v>56</v>
      </c>
      <c r="C180" s="18" t="s">
        <v>8</v>
      </c>
      <c r="D180" s="4" t="s">
        <v>7</v>
      </c>
      <c r="E180" s="24">
        <v>12.8</v>
      </c>
      <c r="F180" s="20">
        <v>10</v>
      </c>
      <c r="G180" s="54">
        <f t="shared" si="7"/>
        <v>128</v>
      </c>
    </row>
    <row r="181" spans="1:8" ht="20.25" x14ac:dyDescent="0.25">
      <c r="A181" s="15">
        <f t="shared" si="6"/>
        <v>161</v>
      </c>
      <c r="B181" s="6" t="s">
        <v>56</v>
      </c>
      <c r="C181" s="18" t="s">
        <v>67</v>
      </c>
      <c r="D181" s="4"/>
      <c r="E181" s="24"/>
      <c r="F181" s="20"/>
      <c r="G181" s="54">
        <f t="shared" si="7"/>
        <v>0</v>
      </c>
    </row>
    <row r="182" spans="1:8" ht="20.25" x14ac:dyDescent="0.25">
      <c r="A182" s="15">
        <f t="shared" si="6"/>
        <v>162</v>
      </c>
      <c r="B182" s="6" t="s">
        <v>56</v>
      </c>
      <c r="C182" s="13" t="s">
        <v>28</v>
      </c>
      <c r="D182" s="4" t="s">
        <v>7</v>
      </c>
      <c r="E182" s="24">
        <v>28</v>
      </c>
      <c r="F182" s="20">
        <v>600</v>
      </c>
      <c r="G182" s="54">
        <f t="shared" si="7"/>
        <v>16800</v>
      </c>
    </row>
    <row r="183" spans="1:8" s="47" customFormat="1" ht="20.25" x14ac:dyDescent="0.25">
      <c r="A183" s="15">
        <f t="shared" si="6"/>
        <v>163</v>
      </c>
      <c r="B183" s="7" t="s">
        <v>56</v>
      </c>
      <c r="C183" s="3" t="s">
        <v>30</v>
      </c>
      <c r="D183" s="8"/>
      <c r="E183" s="25"/>
      <c r="F183" s="21"/>
      <c r="G183" s="54">
        <f t="shared" si="7"/>
        <v>0</v>
      </c>
    </row>
    <row r="184" spans="1:8" ht="40.5" x14ac:dyDescent="0.25">
      <c r="A184" s="15">
        <f t="shared" si="6"/>
        <v>164</v>
      </c>
      <c r="B184" s="6" t="s">
        <v>56</v>
      </c>
      <c r="C184" s="13" t="s">
        <v>14</v>
      </c>
      <c r="D184" s="4" t="s">
        <v>7</v>
      </c>
      <c r="E184" s="24">
        <v>147.75</v>
      </c>
      <c r="F184" s="20">
        <v>450</v>
      </c>
      <c r="G184" s="54">
        <f t="shared" si="7"/>
        <v>66487.5</v>
      </c>
    </row>
    <row r="185" spans="1:8" s="47" customFormat="1" ht="40.5" x14ac:dyDescent="0.25">
      <c r="A185" s="15">
        <f>A184+1</f>
        <v>165</v>
      </c>
      <c r="B185" s="7" t="s">
        <v>56</v>
      </c>
      <c r="C185" s="3" t="s">
        <v>31</v>
      </c>
      <c r="D185" s="8"/>
      <c r="E185" s="25"/>
      <c r="F185" s="21"/>
      <c r="G185" s="54">
        <f t="shared" si="7"/>
        <v>0</v>
      </c>
    </row>
    <row r="186" spans="1:8" ht="40.5" x14ac:dyDescent="0.25">
      <c r="A186" s="15">
        <f t="shared" si="6"/>
        <v>166</v>
      </c>
      <c r="B186" s="6" t="s">
        <v>56</v>
      </c>
      <c r="C186" s="13" t="s">
        <v>14</v>
      </c>
      <c r="D186" s="4" t="s">
        <v>7</v>
      </c>
      <c r="E186" s="24">
        <v>422.2</v>
      </c>
      <c r="F186" s="20">
        <v>450</v>
      </c>
      <c r="G186" s="54">
        <f t="shared" si="7"/>
        <v>189990</v>
      </c>
    </row>
    <row r="187" spans="1:8" ht="20.25" x14ac:dyDescent="0.25">
      <c r="A187" s="15">
        <f t="shared" si="6"/>
        <v>167</v>
      </c>
      <c r="B187" s="6" t="s">
        <v>56</v>
      </c>
      <c r="C187" s="13" t="s">
        <v>29</v>
      </c>
      <c r="D187" s="4" t="s">
        <v>7</v>
      </c>
      <c r="E187" s="24">
        <v>72.8</v>
      </c>
      <c r="F187" s="20">
        <v>100</v>
      </c>
      <c r="G187" s="54">
        <f t="shared" si="7"/>
        <v>7280</v>
      </c>
    </row>
    <row r="188" spans="1:8" ht="20.25" x14ac:dyDescent="0.25">
      <c r="A188" s="15">
        <f t="shared" si="6"/>
        <v>168</v>
      </c>
      <c r="B188" s="6" t="s">
        <v>56</v>
      </c>
      <c r="C188" s="13" t="s">
        <v>129</v>
      </c>
      <c r="D188" s="4" t="s">
        <v>7</v>
      </c>
      <c r="E188" s="24">
        <v>72.8</v>
      </c>
      <c r="F188" s="20">
        <v>180</v>
      </c>
      <c r="G188" s="54">
        <f t="shared" si="7"/>
        <v>13104</v>
      </c>
    </row>
    <row r="189" spans="1:8" ht="20.25" x14ac:dyDescent="0.25">
      <c r="A189" s="15">
        <f t="shared" si="6"/>
        <v>169</v>
      </c>
      <c r="B189" s="6" t="s">
        <v>56</v>
      </c>
      <c r="C189" s="13" t="s">
        <v>15</v>
      </c>
      <c r="D189" s="4" t="s">
        <v>7</v>
      </c>
      <c r="E189" s="24">
        <v>72.8</v>
      </c>
      <c r="F189" s="20">
        <v>80</v>
      </c>
      <c r="G189" s="54">
        <f t="shared" si="7"/>
        <v>5824</v>
      </c>
    </row>
    <row r="190" spans="1:8" ht="20.25" x14ac:dyDescent="0.25">
      <c r="A190" s="15">
        <f t="shared" si="6"/>
        <v>170</v>
      </c>
      <c r="B190" s="7" t="s">
        <v>56</v>
      </c>
      <c r="C190" s="3" t="s">
        <v>32</v>
      </c>
      <c r="D190" s="4"/>
      <c r="E190" s="24"/>
      <c r="F190" s="20"/>
      <c r="G190" s="54">
        <f t="shared" si="7"/>
        <v>0</v>
      </c>
    </row>
    <row r="191" spans="1:8" s="42" customFormat="1" ht="20.25" x14ac:dyDescent="0.25">
      <c r="A191" s="15">
        <f t="shared" si="6"/>
        <v>171</v>
      </c>
      <c r="B191" s="6" t="s">
        <v>56</v>
      </c>
      <c r="C191" s="13" t="s">
        <v>86</v>
      </c>
      <c r="D191" s="4" t="s">
        <v>7</v>
      </c>
      <c r="E191" s="24">
        <v>237.4</v>
      </c>
      <c r="F191" s="20">
        <v>220</v>
      </c>
      <c r="G191" s="54">
        <f t="shared" si="7"/>
        <v>52228</v>
      </c>
    </row>
    <row r="192" spans="1:8" s="42" customFormat="1" ht="40.5" x14ac:dyDescent="0.25">
      <c r="A192" s="2">
        <f t="shared" si="6"/>
        <v>172</v>
      </c>
      <c r="B192" s="6" t="s">
        <v>56</v>
      </c>
      <c r="C192" s="13" t="s">
        <v>87</v>
      </c>
      <c r="D192" s="4" t="s">
        <v>7</v>
      </c>
      <c r="E192" s="24">
        <v>237.4</v>
      </c>
      <c r="F192" s="20">
        <v>150</v>
      </c>
      <c r="G192" s="54">
        <f t="shared" si="7"/>
        <v>35610</v>
      </c>
      <c r="H192" s="43"/>
    </row>
    <row r="193" spans="1:7" s="47" customFormat="1" ht="20.25" x14ac:dyDescent="0.25">
      <c r="A193" s="2">
        <f t="shared" si="6"/>
        <v>173</v>
      </c>
      <c r="B193" s="7" t="s">
        <v>56</v>
      </c>
      <c r="C193" s="3" t="s">
        <v>33</v>
      </c>
      <c r="D193" s="8"/>
      <c r="E193" s="25"/>
      <c r="F193" s="21"/>
      <c r="G193" s="54">
        <f t="shared" si="7"/>
        <v>0</v>
      </c>
    </row>
    <row r="194" spans="1:7" ht="20.25" x14ac:dyDescent="0.25">
      <c r="A194" s="15">
        <f t="shared" si="6"/>
        <v>174</v>
      </c>
      <c r="B194" s="6" t="s">
        <v>56</v>
      </c>
      <c r="C194" s="13" t="s">
        <v>68</v>
      </c>
      <c r="D194" s="4" t="s">
        <v>7</v>
      </c>
      <c r="E194" s="24">
        <v>489</v>
      </c>
      <c r="F194" s="20">
        <v>250</v>
      </c>
      <c r="G194" s="54">
        <f t="shared" si="7"/>
        <v>122250</v>
      </c>
    </row>
    <row r="195" spans="1:7" s="47" customFormat="1" ht="20.25" x14ac:dyDescent="0.25">
      <c r="A195" s="15">
        <f>A194+1</f>
        <v>175</v>
      </c>
      <c r="B195" s="7" t="s">
        <v>56</v>
      </c>
      <c r="C195" s="3" t="s">
        <v>35</v>
      </c>
      <c r="D195" s="8"/>
      <c r="E195" s="25"/>
      <c r="F195" s="21"/>
      <c r="G195" s="54">
        <f t="shared" si="7"/>
        <v>0</v>
      </c>
    </row>
    <row r="196" spans="1:7" ht="20.25" x14ac:dyDescent="0.25">
      <c r="A196" s="15">
        <f t="shared" si="6"/>
        <v>176</v>
      </c>
      <c r="B196" s="6" t="s">
        <v>56</v>
      </c>
      <c r="C196" s="13" t="s">
        <v>36</v>
      </c>
      <c r="D196" s="4" t="s">
        <v>7</v>
      </c>
      <c r="E196" s="24">
        <v>268.20999999999998</v>
      </c>
      <c r="F196" s="20">
        <v>80</v>
      </c>
      <c r="G196" s="54">
        <f t="shared" si="7"/>
        <v>21456.799999999999</v>
      </c>
    </row>
    <row r="197" spans="1:7" ht="20.25" x14ac:dyDescent="0.25">
      <c r="A197" s="15">
        <f t="shared" si="6"/>
        <v>177</v>
      </c>
      <c r="B197" s="6" t="s">
        <v>56</v>
      </c>
      <c r="C197" s="13" t="s">
        <v>37</v>
      </c>
      <c r="D197" s="4" t="s">
        <v>7</v>
      </c>
      <c r="E197" s="24">
        <v>268.20999999999998</v>
      </c>
      <c r="F197" s="20">
        <v>150</v>
      </c>
      <c r="G197" s="54">
        <f t="shared" si="7"/>
        <v>40231.5</v>
      </c>
    </row>
    <row r="198" spans="1:7" ht="20.25" x14ac:dyDescent="0.25">
      <c r="A198" s="15">
        <f t="shared" si="6"/>
        <v>178</v>
      </c>
      <c r="B198" s="6" t="s">
        <v>56</v>
      </c>
      <c r="C198" s="13" t="s">
        <v>38</v>
      </c>
      <c r="D198" s="4" t="s">
        <v>7</v>
      </c>
      <c r="E198" s="24">
        <v>268.20999999999998</v>
      </c>
      <c r="F198" s="20">
        <v>80</v>
      </c>
      <c r="G198" s="54">
        <f t="shared" si="7"/>
        <v>21456.799999999999</v>
      </c>
    </row>
    <row r="199" spans="1:7" s="47" customFormat="1" ht="40.5" x14ac:dyDescent="0.25">
      <c r="A199" s="15">
        <f t="shared" si="6"/>
        <v>179</v>
      </c>
      <c r="B199" s="7" t="s">
        <v>56</v>
      </c>
      <c r="C199" s="3" t="s">
        <v>39</v>
      </c>
      <c r="D199" s="8"/>
      <c r="E199" s="25"/>
      <c r="F199" s="21"/>
      <c r="G199" s="54">
        <f t="shared" si="7"/>
        <v>0</v>
      </c>
    </row>
    <row r="200" spans="1:7" ht="20.25" x14ac:dyDescent="0.25">
      <c r="A200" s="15">
        <f t="shared" si="6"/>
        <v>180</v>
      </c>
      <c r="B200" s="6" t="s">
        <v>56</v>
      </c>
      <c r="C200" s="13" t="s">
        <v>36</v>
      </c>
      <c r="D200" s="4" t="s">
        <v>7</v>
      </c>
      <c r="E200" s="24">
        <v>26.67</v>
      </c>
      <c r="F200" s="20">
        <v>80</v>
      </c>
      <c r="G200" s="54">
        <f t="shared" si="7"/>
        <v>2133.6000000000004</v>
      </c>
    </row>
    <row r="201" spans="1:7" ht="20.25" x14ac:dyDescent="0.25">
      <c r="A201" s="15">
        <f t="shared" si="6"/>
        <v>181</v>
      </c>
      <c r="B201" s="6" t="s">
        <v>56</v>
      </c>
      <c r="C201" s="13" t="s">
        <v>37</v>
      </c>
      <c r="D201" s="4" t="s">
        <v>7</v>
      </c>
      <c r="E201" s="24">
        <v>26.67</v>
      </c>
      <c r="F201" s="20">
        <v>150</v>
      </c>
      <c r="G201" s="54">
        <f t="shared" si="7"/>
        <v>4000.5000000000005</v>
      </c>
    </row>
    <row r="202" spans="1:7" ht="20.25" x14ac:dyDescent="0.25">
      <c r="A202" s="15">
        <f t="shared" si="6"/>
        <v>182</v>
      </c>
      <c r="B202" s="6" t="s">
        <v>56</v>
      </c>
      <c r="C202" s="13" t="s">
        <v>38</v>
      </c>
      <c r="D202" s="4" t="s">
        <v>7</v>
      </c>
      <c r="E202" s="24">
        <v>26.67</v>
      </c>
      <c r="F202" s="20">
        <v>80</v>
      </c>
      <c r="G202" s="54">
        <f t="shared" si="7"/>
        <v>2133.6000000000004</v>
      </c>
    </row>
    <row r="203" spans="1:7" ht="20.25" x14ac:dyDescent="0.25">
      <c r="A203" s="15">
        <f t="shared" si="6"/>
        <v>183</v>
      </c>
      <c r="B203" s="6" t="s">
        <v>56</v>
      </c>
      <c r="C203" s="3" t="s">
        <v>40</v>
      </c>
      <c r="D203" s="4"/>
      <c r="E203" s="24"/>
      <c r="F203" s="20"/>
      <c r="G203" s="54">
        <f t="shared" si="7"/>
        <v>0</v>
      </c>
    </row>
    <row r="204" spans="1:7" s="42" customFormat="1" ht="60.75" x14ac:dyDescent="0.25">
      <c r="A204" s="15">
        <f t="shared" si="6"/>
        <v>184</v>
      </c>
      <c r="B204" s="6" t="s">
        <v>80</v>
      </c>
      <c r="C204" s="13" t="s">
        <v>90</v>
      </c>
      <c r="D204" s="4" t="s">
        <v>7</v>
      </c>
      <c r="E204" s="24">
        <v>15.3</v>
      </c>
      <c r="F204" s="20">
        <v>300</v>
      </c>
      <c r="G204" s="54">
        <f t="shared" si="7"/>
        <v>4590</v>
      </c>
    </row>
    <row r="205" spans="1:7" ht="20.25" x14ac:dyDescent="0.25">
      <c r="A205" s="15">
        <f t="shared" ref="A205:A212" si="8">A204+1</f>
        <v>185</v>
      </c>
      <c r="B205" s="6" t="s">
        <v>56</v>
      </c>
      <c r="C205" s="13" t="s">
        <v>41</v>
      </c>
      <c r="D205" s="4" t="s">
        <v>7</v>
      </c>
      <c r="E205" s="24">
        <v>35.5</v>
      </c>
      <c r="F205" s="20">
        <v>90</v>
      </c>
      <c r="G205" s="54">
        <f t="shared" si="7"/>
        <v>3195</v>
      </c>
    </row>
    <row r="206" spans="1:7" s="47" customFormat="1" ht="20.25" x14ac:dyDescent="0.25">
      <c r="A206" s="15">
        <f t="shared" si="8"/>
        <v>186</v>
      </c>
      <c r="B206" s="7" t="s">
        <v>56</v>
      </c>
      <c r="C206" s="3" t="s">
        <v>33</v>
      </c>
      <c r="D206" s="8"/>
      <c r="E206" s="25"/>
      <c r="F206" s="21"/>
      <c r="G206" s="54">
        <f t="shared" ref="G206:G212" si="9">F206*E206</f>
        <v>0</v>
      </c>
    </row>
    <row r="207" spans="1:7" ht="20.25" x14ac:dyDescent="0.25">
      <c r="A207" s="15">
        <f t="shared" si="8"/>
        <v>187</v>
      </c>
      <c r="B207" s="6" t="s">
        <v>56</v>
      </c>
      <c r="C207" s="13" t="s">
        <v>69</v>
      </c>
      <c r="D207" s="4" t="s">
        <v>7</v>
      </c>
      <c r="E207" s="24">
        <v>134</v>
      </c>
      <c r="F207" s="20">
        <v>250</v>
      </c>
      <c r="G207" s="54">
        <f t="shared" si="9"/>
        <v>33500</v>
      </c>
    </row>
    <row r="208" spans="1:7" s="47" customFormat="1" ht="20.25" x14ac:dyDescent="0.25">
      <c r="A208" s="15">
        <f t="shared" si="8"/>
        <v>188</v>
      </c>
      <c r="B208" s="7" t="s">
        <v>56</v>
      </c>
      <c r="C208" s="3" t="s">
        <v>43</v>
      </c>
      <c r="D208" s="8"/>
      <c r="E208" s="25"/>
      <c r="F208" s="21"/>
      <c r="G208" s="54">
        <f t="shared" si="9"/>
        <v>0</v>
      </c>
    </row>
    <row r="209" spans="1:7" ht="20.25" x14ac:dyDescent="0.25">
      <c r="A209" s="15">
        <f t="shared" si="8"/>
        <v>189</v>
      </c>
      <c r="B209" s="6" t="s">
        <v>56</v>
      </c>
      <c r="C209" s="13" t="s">
        <v>44</v>
      </c>
      <c r="D209" s="4" t="s">
        <v>7</v>
      </c>
      <c r="E209" s="24">
        <v>81.819999999999993</v>
      </c>
      <c r="F209" s="20">
        <v>80</v>
      </c>
      <c r="G209" s="54">
        <f t="shared" si="9"/>
        <v>6545.5999999999995</v>
      </c>
    </row>
    <row r="210" spans="1:7" ht="20.25" x14ac:dyDescent="0.25">
      <c r="A210" s="15">
        <f t="shared" si="8"/>
        <v>190</v>
      </c>
      <c r="B210" s="6" t="s">
        <v>56</v>
      </c>
      <c r="C210" s="13" t="s">
        <v>37</v>
      </c>
      <c r="D210" s="4" t="s">
        <v>7</v>
      </c>
      <c r="E210" s="24">
        <v>81.819999999999993</v>
      </c>
      <c r="F210" s="20">
        <v>150</v>
      </c>
      <c r="G210" s="54">
        <f t="shared" si="9"/>
        <v>12272.999999999998</v>
      </c>
    </row>
    <row r="211" spans="1:7" ht="20.25" x14ac:dyDescent="0.25">
      <c r="A211" s="15">
        <f t="shared" si="8"/>
        <v>191</v>
      </c>
      <c r="B211" s="6" t="s">
        <v>56</v>
      </c>
      <c r="C211" s="13" t="s">
        <v>38</v>
      </c>
      <c r="D211" s="4" t="s">
        <v>7</v>
      </c>
      <c r="E211" s="24">
        <v>81.819999999999993</v>
      </c>
      <c r="F211" s="20">
        <v>80</v>
      </c>
      <c r="G211" s="54">
        <f t="shared" si="9"/>
        <v>6545.5999999999995</v>
      </c>
    </row>
    <row r="212" spans="1:7" ht="40.5" x14ac:dyDescent="0.25">
      <c r="A212" s="15">
        <f t="shared" si="8"/>
        <v>192</v>
      </c>
      <c r="B212" s="6" t="s">
        <v>56</v>
      </c>
      <c r="C212" s="13" t="s">
        <v>45</v>
      </c>
      <c r="D212" s="4" t="s">
        <v>7</v>
      </c>
      <c r="E212" s="24">
        <v>48.6</v>
      </c>
      <c r="F212" s="20">
        <v>220</v>
      </c>
      <c r="G212" s="54">
        <f t="shared" si="9"/>
        <v>10692</v>
      </c>
    </row>
    <row r="213" spans="1:7" ht="24" customHeight="1" x14ac:dyDescent="0.25">
      <c r="A213" s="99" t="s">
        <v>75</v>
      </c>
      <c r="B213" s="100"/>
      <c r="C213" s="100"/>
      <c r="D213" s="100"/>
      <c r="E213" s="85"/>
      <c r="F213" s="55"/>
      <c r="G213" s="91">
        <f>SUM(G141:G212)</f>
        <v>1797346.5000000005</v>
      </c>
    </row>
    <row r="214" spans="1:7" ht="20.25" x14ac:dyDescent="0.25">
      <c r="A214" s="101" t="s">
        <v>50</v>
      </c>
      <c r="B214" s="102"/>
      <c r="C214" s="102"/>
      <c r="D214" s="102"/>
      <c r="E214" s="85"/>
      <c r="F214" s="55"/>
      <c r="G214" s="54"/>
    </row>
    <row r="215" spans="1:7" ht="60.75" x14ac:dyDescent="0.25">
      <c r="A215" s="14">
        <f>A212+1</f>
        <v>193</v>
      </c>
      <c r="B215" s="17" t="s">
        <v>56</v>
      </c>
      <c r="C215" s="13" t="s">
        <v>49</v>
      </c>
      <c r="D215" s="4" t="s">
        <v>7</v>
      </c>
      <c r="E215" s="24">
        <v>215.5</v>
      </c>
      <c r="F215" s="20">
        <v>450</v>
      </c>
      <c r="G215" s="54">
        <f>F215*E215</f>
        <v>96975</v>
      </c>
    </row>
    <row r="216" spans="1:7" ht="40.5" x14ac:dyDescent="0.25">
      <c r="A216" s="14">
        <f>A215+1</f>
        <v>194</v>
      </c>
      <c r="B216" s="17" t="s">
        <v>56</v>
      </c>
      <c r="C216" s="13" t="s">
        <v>70</v>
      </c>
      <c r="D216" s="4" t="s">
        <v>7</v>
      </c>
      <c r="E216" s="24">
        <v>135.80000000000001</v>
      </c>
      <c r="F216" s="20">
        <v>220</v>
      </c>
      <c r="G216" s="54">
        <f t="shared" ref="G216:G218" si="10">F216*E216</f>
        <v>29876.000000000004</v>
      </c>
    </row>
    <row r="217" spans="1:7" ht="40.5" x14ac:dyDescent="0.25">
      <c r="A217" s="14">
        <f t="shared" ref="A217:A218" si="11">A216+1</f>
        <v>195</v>
      </c>
      <c r="B217" s="17" t="s">
        <v>56</v>
      </c>
      <c r="C217" s="13" t="s">
        <v>34</v>
      </c>
      <c r="D217" s="4" t="s">
        <v>7</v>
      </c>
      <c r="E217" s="24">
        <v>284.60000000000002</v>
      </c>
      <c r="F217" s="20">
        <v>250</v>
      </c>
      <c r="G217" s="54">
        <f t="shared" si="10"/>
        <v>71150</v>
      </c>
    </row>
    <row r="218" spans="1:7" ht="40.5" x14ac:dyDescent="0.25">
      <c r="A218" s="14">
        <f t="shared" si="11"/>
        <v>196</v>
      </c>
      <c r="B218" s="17" t="s">
        <v>56</v>
      </c>
      <c r="C218" s="13" t="s">
        <v>71</v>
      </c>
      <c r="D218" s="4" t="s">
        <v>7</v>
      </c>
      <c r="E218" s="24">
        <v>28.5</v>
      </c>
      <c r="F218" s="20">
        <v>250</v>
      </c>
      <c r="G218" s="54">
        <f t="shared" si="10"/>
        <v>7125</v>
      </c>
    </row>
    <row r="219" spans="1:7" ht="26.25" customHeight="1" x14ac:dyDescent="0.25">
      <c r="A219" s="99" t="s">
        <v>76</v>
      </c>
      <c r="B219" s="100"/>
      <c r="C219" s="100"/>
      <c r="D219" s="100"/>
      <c r="E219" s="85"/>
      <c r="F219" s="55"/>
      <c r="G219" s="91">
        <f>SUM(G215:G218)</f>
        <v>205126</v>
      </c>
    </row>
    <row r="220" spans="1:7" ht="45" customHeight="1" thickBot="1" x14ac:dyDescent="0.3">
      <c r="A220" s="76" t="s">
        <v>77</v>
      </c>
      <c r="B220" s="77"/>
      <c r="C220" s="77"/>
      <c r="D220" s="77"/>
      <c r="E220" s="86"/>
      <c r="F220" s="78"/>
      <c r="G220" s="92">
        <f>G213+G219</f>
        <v>2002472.5000000005</v>
      </c>
    </row>
    <row r="221" spans="1:7" s="41" customFormat="1" ht="37.5" customHeight="1" x14ac:dyDescent="0.25">
      <c r="A221" s="72"/>
      <c r="B221" s="73"/>
      <c r="C221" s="74" t="s">
        <v>92</v>
      </c>
      <c r="D221" s="75"/>
      <c r="E221" s="80"/>
      <c r="F221" s="75"/>
      <c r="G221" s="93"/>
    </row>
    <row r="222" spans="1:7" s="42" customFormat="1" ht="20.25" x14ac:dyDescent="0.25">
      <c r="A222" s="14">
        <f>A218+1</f>
        <v>197</v>
      </c>
      <c r="B222" s="17" t="s">
        <v>93</v>
      </c>
      <c r="C222" s="13" t="s">
        <v>4</v>
      </c>
      <c r="D222" s="4"/>
      <c r="E222" s="24"/>
      <c r="F222" s="20"/>
      <c r="G222" s="54"/>
    </row>
    <row r="223" spans="1:7" s="42" customFormat="1" ht="20.25" x14ac:dyDescent="0.25">
      <c r="A223" s="14">
        <f>A222+1</f>
        <v>198</v>
      </c>
      <c r="B223" s="17" t="s">
        <v>93</v>
      </c>
      <c r="C223" s="13" t="s">
        <v>94</v>
      </c>
      <c r="D223" s="4"/>
      <c r="E223" s="24"/>
      <c r="F223" s="20"/>
      <c r="G223" s="54"/>
    </row>
    <row r="224" spans="1:7" s="42" customFormat="1" ht="20.25" x14ac:dyDescent="0.25">
      <c r="A224" s="14">
        <f t="shared" ref="A224:A284" si="12">A223+1</f>
        <v>199</v>
      </c>
      <c r="B224" s="17" t="s">
        <v>93</v>
      </c>
      <c r="C224" s="13" t="s">
        <v>130</v>
      </c>
      <c r="D224" s="4" t="s">
        <v>7</v>
      </c>
      <c r="E224" s="24">
        <v>699.4</v>
      </c>
      <c r="F224" s="20">
        <v>350</v>
      </c>
      <c r="G224" s="54">
        <f>F224*E224</f>
        <v>244790</v>
      </c>
    </row>
    <row r="225" spans="1:7" s="42" customFormat="1" ht="20.25" x14ac:dyDescent="0.25">
      <c r="A225" s="14">
        <f t="shared" si="12"/>
        <v>200</v>
      </c>
      <c r="B225" s="17" t="s">
        <v>93</v>
      </c>
      <c r="C225" s="13" t="s">
        <v>8</v>
      </c>
      <c r="D225" s="4" t="s">
        <v>7</v>
      </c>
      <c r="E225" s="24">
        <v>699.4</v>
      </c>
      <c r="F225" s="20">
        <v>10</v>
      </c>
      <c r="G225" s="54">
        <f t="shared" ref="G225:G284" si="13">F225*E225</f>
        <v>6994</v>
      </c>
    </row>
    <row r="226" spans="1:7" s="42" customFormat="1" ht="20.25" x14ac:dyDescent="0.25">
      <c r="A226" s="14">
        <f t="shared" si="12"/>
        <v>201</v>
      </c>
      <c r="B226" s="17" t="s">
        <v>93</v>
      </c>
      <c r="C226" s="62" t="s">
        <v>51</v>
      </c>
      <c r="D226" s="4" t="s">
        <v>7</v>
      </c>
      <c r="E226" s="24">
        <v>699.4</v>
      </c>
      <c r="F226" s="20">
        <v>100</v>
      </c>
      <c r="G226" s="54">
        <f t="shared" si="13"/>
        <v>69940</v>
      </c>
    </row>
    <row r="227" spans="1:7" s="42" customFormat="1" ht="20.25" x14ac:dyDescent="0.25">
      <c r="A227" s="14">
        <f t="shared" si="12"/>
        <v>202</v>
      </c>
      <c r="B227" s="17" t="s">
        <v>93</v>
      </c>
      <c r="C227" s="13" t="s">
        <v>95</v>
      </c>
      <c r="D227" s="4"/>
      <c r="E227" s="24"/>
      <c r="F227" s="20"/>
      <c r="G227" s="54">
        <f t="shared" si="13"/>
        <v>0</v>
      </c>
    </row>
    <row r="228" spans="1:7" s="42" customFormat="1" ht="20.25" x14ac:dyDescent="0.25">
      <c r="A228" s="14">
        <f t="shared" si="12"/>
        <v>203</v>
      </c>
      <c r="B228" s="17" t="s">
        <v>93</v>
      </c>
      <c r="C228" s="13" t="s">
        <v>130</v>
      </c>
      <c r="D228" s="4" t="s">
        <v>7</v>
      </c>
      <c r="E228" s="24">
        <v>255</v>
      </c>
      <c r="F228" s="20">
        <v>350</v>
      </c>
      <c r="G228" s="54">
        <f t="shared" si="13"/>
        <v>89250</v>
      </c>
    </row>
    <row r="229" spans="1:7" s="42" customFormat="1" ht="20.25" x14ac:dyDescent="0.25">
      <c r="A229" s="14">
        <f t="shared" si="12"/>
        <v>204</v>
      </c>
      <c r="B229" s="17" t="s">
        <v>93</v>
      </c>
      <c r="C229" s="13" t="s">
        <v>8</v>
      </c>
      <c r="D229" s="4" t="s">
        <v>7</v>
      </c>
      <c r="E229" s="24">
        <v>255</v>
      </c>
      <c r="F229" s="20">
        <v>10</v>
      </c>
      <c r="G229" s="54">
        <f t="shared" si="13"/>
        <v>2550</v>
      </c>
    </row>
    <row r="230" spans="1:7" s="42" customFormat="1" ht="20.25" x14ac:dyDescent="0.25">
      <c r="A230" s="14">
        <f t="shared" si="12"/>
        <v>205</v>
      </c>
      <c r="B230" s="17" t="s">
        <v>93</v>
      </c>
      <c r="C230" s="13" t="s">
        <v>96</v>
      </c>
      <c r="D230" s="4" t="s">
        <v>7</v>
      </c>
      <c r="E230" s="24">
        <v>255</v>
      </c>
      <c r="F230" s="20">
        <v>250</v>
      </c>
      <c r="G230" s="54">
        <f t="shared" si="13"/>
        <v>63750</v>
      </c>
    </row>
    <row r="231" spans="1:7" s="42" customFormat="1" ht="20.25" x14ac:dyDescent="0.25">
      <c r="A231" s="14">
        <f t="shared" si="12"/>
        <v>206</v>
      </c>
      <c r="B231" s="17" t="s">
        <v>93</v>
      </c>
      <c r="C231" s="13" t="s">
        <v>97</v>
      </c>
      <c r="D231" s="4"/>
      <c r="E231" s="24"/>
      <c r="F231" s="20"/>
      <c r="G231" s="54">
        <f t="shared" si="13"/>
        <v>0</v>
      </c>
    </row>
    <row r="232" spans="1:7" s="42" customFormat="1" ht="20.25" x14ac:dyDescent="0.25">
      <c r="A232" s="14">
        <f t="shared" si="12"/>
        <v>207</v>
      </c>
      <c r="B232" s="17" t="s">
        <v>93</v>
      </c>
      <c r="C232" s="13" t="s">
        <v>131</v>
      </c>
      <c r="D232" s="4" t="s">
        <v>7</v>
      </c>
      <c r="E232" s="24">
        <v>255</v>
      </c>
      <c r="F232" s="20">
        <v>350</v>
      </c>
      <c r="G232" s="54">
        <f t="shared" si="13"/>
        <v>89250</v>
      </c>
    </row>
    <row r="233" spans="1:7" s="42" customFormat="1" ht="20.25" x14ac:dyDescent="0.25">
      <c r="A233" s="14">
        <f t="shared" si="12"/>
        <v>208</v>
      </c>
      <c r="B233" s="17" t="s">
        <v>93</v>
      </c>
      <c r="C233" s="13" t="s">
        <v>8</v>
      </c>
      <c r="D233" s="4" t="s">
        <v>7</v>
      </c>
      <c r="E233" s="24">
        <v>255</v>
      </c>
      <c r="F233" s="20">
        <v>10</v>
      </c>
      <c r="G233" s="54">
        <f t="shared" si="13"/>
        <v>2550</v>
      </c>
    </row>
    <row r="234" spans="1:7" s="42" customFormat="1" ht="20.25" x14ac:dyDescent="0.25">
      <c r="A234" s="14">
        <f t="shared" si="12"/>
        <v>209</v>
      </c>
      <c r="B234" s="17" t="s">
        <v>93</v>
      </c>
      <c r="C234" s="13" t="s">
        <v>98</v>
      </c>
      <c r="D234" s="4" t="s">
        <v>7</v>
      </c>
      <c r="E234" s="24">
        <v>255</v>
      </c>
      <c r="F234" s="20">
        <v>250</v>
      </c>
      <c r="G234" s="54">
        <f t="shared" si="13"/>
        <v>63750</v>
      </c>
    </row>
    <row r="235" spans="1:7" s="42" customFormat="1" ht="20.25" x14ac:dyDescent="0.25">
      <c r="A235" s="14">
        <f t="shared" si="12"/>
        <v>210</v>
      </c>
      <c r="B235" s="17" t="s">
        <v>93</v>
      </c>
      <c r="C235" s="13" t="s">
        <v>99</v>
      </c>
      <c r="D235" s="4"/>
      <c r="E235" s="24"/>
      <c r="F235" s="20"/>
      <c r="G235" s="54">
        <f t="shared" si="13"/>
        <v>0</v>
      </c>
    </row>
    <row r="236" spans="1:7" s="42" customFormat="1" ht="20.25" x14ac:dyDescent="0.25">
      <c r="A236" s="14">
        <f t="shared" si="12"/>
        <v>211</v>
      </c>
      <c r="B236" s="17" t="s">
        <v>93</v>
      </c>
      <c r="C236" s="18" t="s">
        <v>112</v>
      </c>
      <c r="D236" s="4" t="s">
        <v>7</v>
      </c>
      <c r="E236" s="24">
        <v>175</v>
      </c>
      <c r="F236" s="20">
        <v>400</v>
      </c>
      <c r="G236" s="54">
        <f t="shared" si="13"/>
        <v>70000</v>
      </c>
    </row>
    <row r="237" spans="1:7" s="42" customFormat="1" ht="20.25" x14ac:dyDescent="0.25">
      <c r="A237" s="14">
        <f t="shared" si="12"/>
        <v>212</v>
      </c>
      <c r="B237" s="17" t="s">
        <v>93</v>
      </c>
      <c r="C237" s="13" t="s">
        <v>100</v>
      </c>
      <c r="D237" s="4"/>
      <c r="E237" s="24"/>
      <c r="F237" s="20"/>
      <c r="G237" s="54">
        <f t="shared" si="13"/>
        <v>0</v>
      </c>
    </row>
    <row r="238" spans="1:7" s="42" customFormat="1" ht="20.25" x14ac:dyDescent="0.25">
      <c r="A238" s="14">
        <f t="shared" si="12"/>
        <v>213</v>
      </c>
      <c r="B238" s="17" t="s">
        <v>93</v>
      </c>
      <c r="C238" s="13" t="s">
        <v>132</v>
      </c>
      <c r="D238" s="4" t="s">
        <v>7</v>
      </c>
      <c r="E238" s="24">
        <v>71</v>
      </c>
      <c r="F238" s="20">
        <v>750</v>
      </c>
      <c r="G238" s="54">
        <f t="shared" si="13"/>
        <v>53250</v>
      </c>
    </row>
    <row r="239" spans="1:7" s="42" customFormat="1" ht="20.25" x14ac:dyDescent="0.25">
      <c r="A239" s="14">
        <f t="shared" si="12"/>
        <v>214</v>
      </c>
      <c r="B239" s="17" t="s">
        <v>93</v>
      </c>
      <c r="C239" s="13" t="s">
        <v>8</v>
      </c>
      <c r="D239" s="4" t="s">
        <v>7</v>
      </c>
      <c r="E239" s="24">
        <v>71</v>
      </c>
      <c r="F239" s="20">
        <v>10</v>
      </c>
      <c r="G239" s="54">
        <f t="shared" si="13"/>
        <v>710</v>
      </c>
    </row>
    <row r="240" spans="1:7" s="42" customFormat="1" ht="20.25" x14ac:dyDescent="0.25">
      <c r="A240" s="14">
        <f t="shared" si="12"/>
        <v>215</v>
      </c>
      <c r="B240" s="17" t="s">
        <v>93</v>
      </c>
      <c r="C240" s="13" t="s">
        <v>13</v>
      </c>
      <c r="D240" s="4"/>
      <c r="E240" s="24"/>
      <c r="F240" s="20"/>
      <c r="G240" s="54">
        <f t="shared" si="13"/>
        <v>0</v>
      </c>
    </row>
    <row r="241" spans="1:7" s="42" customFormat="1" ht="40.5" x14ac:dyDescent="0.25">
      <c r="A241" s="14">
        <f t="shared" si="12"/>
        <v>216</v>
      </c>
      <c r="B241" s="17" t="s">
        <v>93</v>
      </c>
      <c r="C241" s="13" t="s">
        <v>14</v>
      </c>
      <c r="D241" s="4" t="s">
        <v>7</v>
      </c>
      <c r="E241" s="24">
        <v>59.1</v>
      </c>
      <c r="F241" s="20">
        <v>450</v>
      </c>
      <c r="G241" s="54">
        <f t="shared" si="13"/>
        <v>26595</v>
      </c>
    </row>
    <row r="242" spans="1:7" s="42" customFormat="1" ht="60.75" x14ac:dyDescent="0.25">
      <c r="A242" s="14">
        <f t="shared" si="12"/>
        <v>217</v>
      </c>
      <c r="B242" s="17" t="s">
        <v>93</v>
      </c>
      <c r="C242" s="18" t="s">
        <v>136</v>
      </c>
      <c r="D242" s="4" t="s">
        <v>7</v>
      </c>
      <c r="E242" s="24">
        <v>59.1</v>
      </c>
      <c r="F242" s="20">
        <v>220</v>
      </c>
      <c r="G242" s="54">
        <f t="shared" si="13"/>
        <v>13002</v>
      </c>
    </row>
    <row r="243" spans="1:7" s="42" customFormat="1" ht="20.25" x14ac:dyDescent="0.25">
      <c r="A243" s="14">
        <f t="shared" si="12"/>
        <v>218</v>
      </c>
      <c r="B243" s="17" t="s">
        <v>93</v>
      </c>
      <c r="C243" s="18" t="s">
        <v>15</v>
      </c>
      <c r="D243" s="4" t="s">
        <v>7</v>
      </c>
      <c r="E243" s="24">
        <v>59.1</v>
      </c>
      <c r="F243" s="20">
        <v>80</v>
      </c>
      <c r="G243" s="54">
        <f t="shared" si="13"/>
        <v>4728</v>
      </c>
    </row>
    <row r="244" spans="1:7" s="42" customFormat="1" ht="40.5" x14ac:dyDescent="0.25">
      <c r="A244" s="14">
        <f t="shared" si="12"/>
        <v>219</v>
      </c>
      <c r="B244" s="17" t="s">
        <v>93</v>
      </c>
      <c r="C244" s="18" t="s">
        <v>133</v>
      </c>
      <c r="D244" s="4" t="s">
        <v>7</v>
      </c>
      <c r="E244" s="24">
        <v>59.1</v>
      </c>
      <c r="F244" s="20">
        <v>450</v>
      </c>
      <c r="G244" s="54">
        <f t="shared" si="13"/>
        <v>26595</v>
      </c>
    </row>
    <row r="245" spans="1:7" s="42" customFormat="1" ht="20.25" x14ac:dyDescent="0.25">
      <c r="A245" s="14">
        <f t="shared" si="12"/>
        <v>220</v>
      </c>
      <c r="B245" s="17" t="s">
        <v>93</v>
      </c>
      <c r="C245" s="62" t="s">
        <v>8</v>
      </c>
      <c r="D245" s="4" t="s">
        <v>7</v>
      </c>
      <c r="E245" s="24">
        <v>59.1</v>
      </c>
      <c r="F245" s="20">
        <v>10</v>
      </c>
      <c r="G245" s="54">
        <f t="shared" si="13"/>
        <v>591</v>
      </c>
    </row>
    <row r="246" spans="1:7" s="42" customFormat="1" ht="20.25" x14ac:dyDescent="0.25">
      <c r="A246" s="14">
        <f t="shared" si="12"/>
        <v>221</v>
      </c>
      <c r="B246" s="17" t="s">
        <v>93</v>
      </c>
      <c r="C246" s="18" t="s">
        <v>134</v>
      </c>
      <c r="D246" s="4" t="s">
        <v>7</v>
      </c>
      <c r="E246" s="24">
        <v>59.1</v>
      </c>
      <c r="F246" s="20">
        <v>80</v>
      </c>
      <c r="G246" s="54">
        <f t="shared" si="13"/>
        <v>4728</v>
      </c>
    </row>
    <row r="247" spans="1:7" s="42" customFormat="1" ht="40.5" x14ac:dyDescent="0.25">
      <c r="A247" s="14">
        <f t="shared" si="12"/>
        <v>222</v>
      </c>
      <c r="B247" s="17" t="s">
        <v>93</v>
      </c>
      <c r="C247" s="18" t="s">
        <v>17</v>
      </c>
      <c r="D247" s="4" t="s">
        <v>7</v>
      </c>
      <c r="E247" s="24">
        <v>59.1</v>
      </c>
      <c r="F247" s="20">
        <v>400</v>
      </c>
      <c r="G247" s="54">
        <f t="shared" si="13"/>
        <v>23640</v>
      </c>
    </row>
    <row r="248" spans="1:7" s="42" customFormat="1" ht="20.25" x14ac:dyDescent="0.25">
      <c r="A248" s="14">
        <f t="shared" si="12"/>
        <v>223</v>
      </c>
      <c r="B248" s="17" t="s">
        <v>93</v>
      </c>
      <c r="C248" s="18" t="s">
        <v>101</v>
      </c>
      <c r="D248" s="4"/>
      <c r="E248" s="24"/>
      <c r="F248" s="20"/>
      <c r="G248" s="54">
        <f t="shared" si="13"/>
        <v>0</v>
      </c>
    </row>
    <row r="249" spans="1:7" s="42" customFormat="1" ht="40.5" x14ac:dyDescent="0.25">
      <c r="A249" s="14">
        <f t="shared" si="12"/>
        <v>224</v>
      </c>
      <c r="B249" s="17" t="s">
        <v>93</v>
      </c>
      <c r="C249" s="18" t="s">
        <v>135</v>
      </c>
      <c r="D249" s="4" t="s">
        <v>7</v>
      </c>
      <c r="E249" s="24">
        <v>24.3</v>
      </c>
      <c r="F249" s="20">
        <v>220</v>
      </c>
      <c r="G249" s="54">
        <f t="shared" si="13"/>
        <v>5346</v>
      </c>
    </row>
    <row r="250" spans="1:7" s="42" customFormat="1" ht="20.25" x14ac:dyDescent="0.25">
      <c r="A250" s="14">
        <f t="shared" si="12"/>
        <v>225</v>
      </c>
      <c r="B250" s="17" t="s">
        <v>93</v>
      </c>
      <c r="C250" s="18" t="s">
        <v>127</v>
      </c>
      <c r="D250" s="4" t="s">
        <v>7</v>
      </c>
      <c r="E250" s="24">
        <v>24.3</v>
      </c>
      <c r="F250" s="20">
        <v>350</v>
      </c>
      <c r="G250" s="54">
        <f t="shared" si="13"/>
        <v>8505</v>
      </c>
    </row>
    <row r="251" spans="1:7" s="42" customFormat="1" ht="20.25" x14ac:dyDescent="0.25">
      <c r="A251" s="14">
        <f t="shared" si="12"/>
        <v>226</v>
      </c>
      <c r="B251" s="17" t="s">
        <v>93</v>
      </c>
      <c r="C251" s="18" t="s">
        <v>82</v>
      </c>
      <c r="D251" s="4"/>
      <c r="E251" s="24"/>
      <c r="F251" s="20"/>
      <c r="G251" s="54">
        <f t="shared" si="13"/>
        <v>0</v>
      </c>
    </row>
    <row r="252" spans="1:7" s="42" customFormat="1" ht="60.75" x14ac:dyDescent="0.25">
      <c r="A252" s="14">
        <f t="shared" si="12"/>
        <v>227</v>
      </c>
      <c r="B252" s="17" t="s">
        <v>93</v>
      </c>
      <c r="C252" s="18" t="s">
        <v>115</v>
      </c>
      <c r="D252" s="4" t="s">
        <v>7</v>
      </c>
      <c r="E252" s="24">
        <v>25</v>
      </c>
      <c r="F252" s="20">
        <v>220</v>
      </c>
      <c r="G252" s="54">
        <f t="shared" si="13"/>
        <v>5500</v>
      </c>
    </row>
    <row r="253" spans="1:7" s="42" customFormat="1" ht="20.25" x14ac:dyDescent="0.25">
      <c r="A253" s="14">
        <f t="shared" si="12"/>
        <v>228</v>
      </c>
      <c r="B253" s="17" t="s">
        <v>93</v>
      </c>
      <c r="C253" s="62" t="s">
        <v>8</v>
      </c>
      <c r="D253" s="4" t="s">
        <v>7</v>
      </c>
      <c r="E253" s="24">
        <v>25</v>
      </c>
      <c r="F253" s="20">
        <v>10</v>
      </c>
      <c r="G253" s="54">
        <f t="shared" si="13"/>
        <v>250</v>
      </c>
    </row>
    <row r="254" spans="1:7" s="42" customFormat="1" ht="20.25" x14ac:dyDescent="0.25">
      <c r="A254" s="14">
        <f t="shared" si="12"/>
        <v>229</v>
      </c>
      <c r="B254" s="17" t="s">
        <v>93</v>
      </c>
      <c r="C254" s="18" t="s">
        <v>21</v>
      </c>
      <c r="D254" s="4" t="s">
        <v>7</v>
      </c>
      <c r="E254" s="24">
        <v>25</v>
      </c>
      <c r="F254" s="20">
        <v>100</v>
      </c>
      <c r="G254" s="54">
        <f t="shared" si="13"/>
        <v>2500</v>
      </c>
    </row>
    <row r="255" spans="1:7" s="42" customFormat="1" ht="20.25" x14ac:dyDescent="0.25">
      <c r="A255" s="14">
        <f t="shared" si="12"/>
        <v>230</v>
      </c>
      <c r="B255" s="17" t="s">
        <v>93</v>
      </c>
      <c r="C255" s="13" t="s">
        <v>22</v>
      </c>
      <c r="D255" s="4"/>
      <c r="E255" s="24"/>
      <c r="F255" s="20"/>
      <c r="G255" s="54">
        <f t="shared" si="13"/>
        <v>0</v>
      </c>
    </row>
    <row r="256" spans="1:7" s="42" customFormat="1" ht="40.5" x14ac:dyDescent="0.25">
      <c r="A256" s="14">
        <f t="shared" si="12"/>
        <v>231</v>
      </c>
      <c r="B256" s="17" t="s">
        <v>93</v>
      </c>
      <c r="C256" s="13" t="s">
        <v>25</v>
      </c>
      <c r="D256" s="4" t="s">
        <v>7</v>
      </c>
      <c r="E256" s="24">
        <v>64.400000000000006</v>
      </c>
      <c r="F256" s="20">
        <v>450</v>
      </c>
      <c r="G256" s="54">
        <f t="shared" si="13"/>
        <v>28980.000000000004</v>
      </c>
    </row>
    <row r="257" spans="1:7" s="42" customFormat="1" ht="60.75" x14ac:dyDescent="0.25">
      <c r="A257" s="14">
        <f t="shared" si="12"/>
        <v>232</v>
      </c>
      <c r="B257" s="17" t="s">
        <v>93</v>
      </c>
      <c r="C257" s="13" t="s">
        <v>115</v>
      </c>
      <c r="D257" s="4" t="s">
        <v>7</v>
      </c>
      <c r="E257" s="24">
        <v>64.400000000000006</v>
      </c>
      <c r="F257" s="20">
        <v>220</v>
      </c>
      <c r="G257" s="54">
        <f t="shared" si="13"/>
        <v>14168.000000000002</v>
      </c>
    </row>
    <row r="258" spans="1:7" s="42" customFormat="1" ht="20.25" x14ac:dyDescent="0.25">
      <c r="A258" s="14">
        <f t="shared" si="12"/>
        <v>233</v>
      </c>
      <c r="B258" s="17" t="s">
        <v>93</v>
      </c>
      <c r="C258" s="13" t="s">
        <v>15</v>
      </c>
      <c r="D258" s="4" t="s">
        <v>7</v>
      </c>
      <c r="E258" s="24">
        <v>64.400000000000006</v>
      </c>
      <c r="F258" s="20">
        <v>80</v>
      </c>
      <c r="G258" s="54">
        <f t="shared" si="13"/>
        <v>5152</v>
      </c>
    </row>
    <row r="259" spans="1:7" s="42" customFormat="1" ht="40.5" x14ac:dyDescent="0.25">
      <c r="A259" s="14">
        <f t="shared" si="12"/>
        <v>234</v>
      </c>
      <c r="B259" s="17" t="s">
        <v>93</v>
      </c>
      <c r="C259" s="13" t="s">
        <v>102</v>
      </c>
      <c r="D259" s="4" t="s">
        <v>7</v>
      </c>
      <c r="E259" s="24">
        <v>64.400000000000006</v>
      </c>
      <c r="F259" s="20">
        <v>400</v>
      </c>
      <c r="G259" s="54">
        <f t="shared" si="13"/>
        <v>25760.000000000004</v>
      </c>
    </row>
    <row r="260" spans="1:7" s="42" customFormat="1" ht="40.5" x14ac:dyDescent="0.25">
      <c r="A260" s="14">
        <f t="shared" si="12"/>
        <v>235</v>
      </c>
      <c r="B260" s="17" t="s">
        <v>93</v>
      </c>
      <c r="C260" s="13" t="s">
        <v>83</v>
      </c>
      <c r="D260" s="4"/>
      <c r="E260" s="24"/>
      <c r="F260" s="20"/>
      <c r="G260" s="54">
        <f t="shared" si="13"/>
        <v>0</v>
      </c>
    </row>
    <row r="261" spans="1:7" s="42" customFormat="1" ht="20.25" x14ac:dyDescent="0.25">
      <c r="A261" s="14">
        <f t="shared" si="12"/>
        <v>236</v>
      </c>
      <c r="B261" s="17" t="s">
        <v>93</v>
      </c>
      <c r="C261" s="13" t="s">
        <v>84</v>
      </c>
      <c r="D261" s="4"/>
      <c r="E261" s="24"/>
      <c r="F261" s="20"/>
      <c r="G261" s="54">
        <f t="shared" si="13"/>
        <v>0</v>
      </c>
    </row>
    <row r="262" spans="1:7" s="42" customFormat="1" ht="40.5" x14ac:dyDescent="0.25">
      <c r="A262" s="14">
        <f t="shared" si="12"/>
        <v>237</v>
      </c>
      <c r="B262" s="17" t="s">
        <v>93</v>
      </c>
      <c r="C262" s="13" t="s">
        <v>25</v>
      </c>
      <c r="D262" s="4" t="s">
        <v>7</v>
      </c>
      <c r="E262" s="24">
        <v>66.599999999999994</v>
      </c>
      <c r="F262" s="20">
        <v>450</v>
      </c>
      <c r="G262" s="54">
        <f t="shared" si="13"/>
        <v>29969.999999999996</v>
      </c>
    </row>
    <row r="263" spans="1:7" s="42" customFormat="1" ht="20.25" x14ac:dyDescent="0.25">
      <c r="A263" s="14">
        <f t="shared" si="12"/>
        <v>238</v>
      </c>
      <c r="B263" s="17" t="s">
        <v>93</v>
      </c>
      <c r="C263" s="13" t="s">
        <v>29</v>
      </c>
      <c r="D263" s="4" t="s">
        <v>7</v>
      </c>
      <c r="E263" s="24">
        <v>25.8</v>
      </c>
      <c r="F263" s="20">
        <v>120</v>
      </c>
      <c r="G263" s="54">
        <f t="shared" si="13"/>
        <v>3096</v>
      </c>
    </row>
    <row r="264" spans="1:7" s="42" customFormat="1" ht="20.25" x14ac:dyDescent="0.25">
      <c r="A264" s="14">
        <f t="shared" si="12"/>
        <v>239</v>
      </c>
      <c r="B264" s="17" t="s">
        <v>93</v>
      </c>
      <c r="C264" s="13" t="s">
        <v>116</v>
      </c>
      <c r="D264" s="4" t="s">
        <v>7</v>
      </c>
      <c r="E264" s="24">
        <v>66.599999999999994</v>
      </c>
      <c r="F264" s="20">
        <v>180</v>
      </c>
      <c r="G264" s="54">
        <f t="shared" si="13"/>
        <v>11987.999999999998</v>
      </c>
    </row>
    <row r="265" spans="1:7" s="42" customFormat="1" ht="40.5" x14ac:dyDescent="0.25">
      <c r="A265" s="14">
        <f t="shared" si="12"/>
        <v>240</v>
      </c>
      <c r="B265" s="17" t="s">
        <v>93</v>
      </c>
      <c r="C265" s="13" t="s">
        <v>85</v>
      </c>
      <c r="D265" s="4"/>
      <c r="E265" s="24"/>
      <c r="F265" s="20"/>
      <c r="G265" s="54">
        <f t="shared" si="13"/>
        <v>0</v>
      </c>
    </row>
    <row r="266" spans="1:7" s="42" customFormat="1" ht="40.5" x14ac:dyDescent="0.25">
      <c r="A266" s="14">
        <f t="shared" si="12"/>
        <v>241</v>
      </c>
      <c r="B266" s="17" t="s">
        <v>93</v>
      </c>
      <c r="C266" s="13" t="s">
        <v>14</v>
      </c>
      <c r="D266" s="4" t="s">
        <v>7</v>
      </c>
      <c r="E266" s="24">
        <v>77.7</v>
      </c>
      <c r="F266" s="20">
        <v>450</v>
      </c>
      <c r="G266" s="54">
        <f t="shared" si="13"/>
        <v>34965</v>
      </c>
    </row>
    <row r="267" spans="1:7" s="42" customFormat="1" ht="20.25" x14ac:dyDescent="0.25">
      <c r="A267" s="14">
        <f t="shared" si="12"/>
        <v>242</v>
      </c>
      <c r="B267" s="17" t="s">
        <v>93</v>
      </c>
      <c r="C267" s="13" t="s">
        <v>29</v>
      </c>
      <c r="D267" s="4" t="s">
        <v>7</v>
      </c>
      <c r="E267" s="24">
        <v>60.7</v>
      </c>
      <c r="F267" s="20">
        <v>120</v>
      </c>
      <c r="G267" s="54">
        <f t="shared" si="13"/>
        <v>7284</v>
      </c>
    </row>
    <row r="268" spans="1:7" s="42" customFormat="1" ht="20.25" x14ac:dyDescent="0.25">
      <c r="A268" s="14">
        <f t="shared" si="12"/>
        <v>243</v>
      </c>
      <c r="B268" s="17" t="s">
        <v>93</v>
      </c>
      <c r="C268" s="13" t="s">
        <v>129</v>
      </c>
      <c r="D268" s="4" t="s">
        <v>7</v>
      </c>
      <c r="E268" s="24">
        <v>60.7</v>
      </c>
      <c r="F268" s="20">
        <v>120</v>
      </c>
      <c r="G268" s="54">
        <f t="shared" si="13"/>
        <v>7284</v>
      </c>
    </row>
    <row r="269" spans="1:7" s="42" customFormat="1" ht="20.25" x14ac:dyDescent="0.25">
      <c r="A269" s="14">
        <f t="shared" si="12"/>
        <v>244</v>
      </c>
      <c r="B269" s="17" t="s">
        <v>93</v>
      </c>
      <c r="C269" s="13" t="s">
        <v>15</v>
      </c>
      <c r="D269" s="4" t="s">
        <v>7</v>
      </c>
      <c r="E269" s="24">
        <v>60.7</v>
      </c>
      <c r="F269" s="20">
        <v>80</v>
      </c>
      <c r="G269" s="54">
        <f t="shared" si="13"/>
        <v>4856</v>
      </c>
    </row>
    <row r="270" spans="1:7" s="42" customFormat="1" ht="20.25" x14ac:dyDescent="0.25">
      <c r="A270" s="14">
        <f t="shared" si="12"/>
        <v>245</v>
      </c>
      <c r="B270" s="17" t="s">
        <v>93</v>
      </c>
      <c r="C270" s="13" t="s">
        <v>32</v>
      </c>
      <c r="D270" s="4"/>
      <c r="E270" s="24"/>
      <c r="F270" s="20"/>
      <c r="G270" s="54">
        <f t="shared" si="13"/>
        <v>0</v>
      </c>
    </row>
    <row r="271" spans="1:7" s="42" customFormat="1" ht="20.25" x14ac:dyDescent="0.25">
      <c r="A271" s="14">
        <f t="shared" si="12"/>
        <v>246</v>
      </c>
      <c r="B271" s="17" t="s">
        <v>93</v>
      </c>
      <c r="C271" s="13" t="s">
        <v>33</v>
      </c>
      <c r="D271" s="4"/>
      <c r="E271" s="24"/>
      <c r="F271" s="20"/>
      <c r="G271" s="54">
        <f t="shared" si="13"/>
        <v>0</v>
      </c>
    </row>
    <row r="272" spans="1:7" s="42" customFormat="1" ht="20.25" x14ac:dyDescent="0.25">
      <c r="A272" s="14">
        <f t="shared" si="12"/>
        <v>247</v>
      </c>
      <c r="B272" s="17" t="s">
        <v>93</v>
      </c>
      <c r="C272" s="13" t="s">
        <v>88</v>
      </c>
      <c r="D272" s="4" t="s">
        <v>7</v>
      </c>
      <c r="E272" s="24">
        <v>246.75</v>
      </c>
      <c r="F272" s="20">
        <v>250</v>
      </c>
      <c r="G272" s="54">
        <f t="shared" si="13"/>
        <v>61687.5</v>
      </c>
    </row>
    <row r="273" spans="1:8" s="42" customFormat="1" ht="20.25" x14ac:dyDescent="0.25">
      <c r="A273" s="14">
        <f t="shared" si="12"/>
        <v>248</v>
      </c>
      <c r="B273" s="17" t="s">
        <v>93</v>
      </c>
      <c r="C273" s="13" t="s">
        <v>35</v>
      </c>
      <c r="D273" s="4"/>
      <c r="E273" s="24"/>
      <c r="F273" s="20"/>
      <c r="G273" s="54">
        <f t="shared" si="13"/>
        <v>0</v>
      </c>
    </row>
    <row r="274" spans="1:8" s="42" customFormat="1" ht="20.25" x14ac:dyDescent="0.25">
      <c r="A274" s="14">
        <f t="shared" si="12"/>
        <v>249</v>
      </c>
      <c r="B274" s="17" t="s">
        <v>93</v>
      </c>
      <c r="C274" s="13" t="s">
        <v>36</v>
      </c>
      <c r="D274" s="4" t="s">
        <v>7</v>
      </c>
      <c r="E274" s="24">
        <v>963.9</v>
      </c>
      <c r="F274" s="20">
        <v>80</v>
      </c>
      <c r="G274" s="54">
        <f t="shared" si="13"/>
        <v>77112</v>
      </c>
    </row>
    <row r="275" spans="1:8" s="42" customFormat="1" ht="20.25" x14ac:dyDescent="0.25">
      <c r="A275" s="14">
        <f t="shared" si="12"/>
        <v>250</v>
      </c>
      <c r="B275" s="17" t="s">
        <v>93</v>
      </c>
      <c r="C275" s="13" t="s">
        <v>37</v>
      </c>
      <c r="D275" s="4" t="s">
        <v>7</v>
      </c>
      <c r="E275" s="24">
        <v>167.4</v>
      </c>
      <c r="F275" s="20">
        <v>150</v>
      </c>
      <c r="G275" s="54">
        <f t="shared" si="13"/>
        <v>25110</v>
      </c>
    </row>
    <row r="276" spans="1:8" s="42" customFormat="1" ht="20.25" x14ac:dyDescent="0.25">
      <c r="A276" s="14">
        <f t="shared" si="12"/>
        <v>251</v>
      </c>
      <c r="B276" s="17" t="s">
        <v>93</v>
      </c>
      <c r="C276" s="13" t="s">
        <v>38</v>
      </c>
      <c r="D276" s="4" t="s">
        <v>7</v>
      </c>
      <c r="E276" s="24">
        <v>167.4</v>
      </c>
      <c r="F276" s="20">
        <v>80</v>
      </c>
      <c r="G276" s="54">
        <f t="shared" si="13"/>
        <v>13392</v>
      </c>
    </row>
    <row r="277" spans="1:8" s="42" customFormat="1" ht="20.25" x14ac:dyDescent="0.25">
      <c r="A277" s="14">
        <f>A276+1</f>
        <v>252</v>
      </c>
      <c r="B277" s="17" t="s">
        <v>93</v>
      </c>
      <c r="C277" s="13" t="s">
        <v>40</v>
      </c>
      <c r="D277" s="4"/>
      <c r="E277" s="24"/>
      <c r="F277" s="20"/>
      <c r="G277" s="54">
        <f t="shared" si="13"/>
        <v>0</v>
      </c>
    </row>
    <row r="278" spans="1:8" s="42" customFormat="1" ht="60.75" x14ac:dyDescent="0.25">
      <c r="A278" s="14">
        <f t="shared" si="12"/>
        <v>253</v>
      </c>
      <c r="B278" s="17" t="s">
        <v>93</v>
      </c>
      <c r="C278" s="13" t="s">
        <v>90</v>
      </c>
      <c r="D278" s="4" t="s">
        <v>7</v>
      </c>
      <c r="E278" s="24">
        <v>91.48</v>
      </c>
      <c r="F278" s="20">
        <v>370</v>
      </c>
      <c r="G278" s="54">
        <f t="shared" si="13"/>
        <v>33847.599999999999</v>
      </c>
      <c r="H278" s="43"/>
    </row>
    <row r="279" spans="1:8" s="42" customFormat="1" ht="20.25" x14ac:dyDescent="0.25">
      <c r="A279" s="14">
        <f t="shared" si="12"/>
        <v>254</v>
      </c>
      <c r="B279" s="17" t="s">
        <v>93</v>
      </c>
      <c r="C279" s="13" t="s">
        <v>33</v>
      </c>
      <c r="D279" s="4"/>
      <c r="E279" s="24"/>
      <c r="F279" s="20"/>
      <c r="G279" s="54">
        <f t="shared" si="13"/>
        <v>0</v>
      </c>
    </row>
    <row r="280" spans="1:8" s="42" customFormat="1" ht="20.25" x14ac:dyDescent="0.25">
      <c r="A280" s="14">
        <f t="shared" si="12"/>
        <v>255</v>
      </c>
      <c r="B280" s="17" t="s">
        <v>93</v>
      </c>
      <c r="C280" s="13" t="s">
        <v>88</v>
      </c>
      <c r="D280" s="4" t="s">
        <v>7</v>
      </c>
      <c r="E280" s="24">
        <v>12</v>
      </c>
      <c r="F280" s="20">
        <v>250</v>
      </c>
      <c r="G280" s="54">
        <f t="shared" si="13"/>
        <v>3000</v>
      </c>
    </row>
    <row r="281" spans="1:8" s="42" customFormat="1" ht="20.25" x14ac:dyDescent="0.25">
      <c r="A281" s="14">
        <f t="shared" si="12"/>
        <v>256</v>
      </c>
      <c r="B281" s="17" t="s">
        <v>93</v>
      </c>
      <c r="C281" s="13" t="s">
        <v>43</v>
      </c>
      <c r="D281" s="4"/>
      <c r="E281" s="24"/>
      <c r="F281" s="20"/>
      <c r="G281" s="54">
        <f t="shared" si="13"/>
        <v>0</v>
      </c>
    </row>
    <row r="282" spans="1:8" s="42" customFormat="1" ht="20.25" x14ac:dyDescent="0.25">
      <c r="A282" s="14">
        <f t="shared" si="12"/>
        <v>257</v>
      </c>
      <c r="B282" s="17" t="s">
        <v>93</v>
      </c>
      <c r="C282" s="13" t="s">
        <v>44</v>
      </c>
      <c r="D282" s="4" t="s">
        <v>7</v>
      </c>
      <c r="E282" s="24">
        <v>178.9</v>
      </c>
      <c r="F282" s="20">
        <v>80</v>
      </c>
      <c r="G282" s="54">
        <f t="shared" si="13"/>
        <v>14312</v>
      </c>
    </row>
    <row r="283" spans="1:8" s="42" customFormat="1" ht="20.25" x14ac:dyDescent="0.25">
      <c r="A283" s="14">
        <f t="shared" si="12"/>
        <v>258</v>
      </c>
      <c r="B283" s="17" t="s">
        <v>93</v>
      </c>
      <c r="C283" s="13" t="s">
        <v>37</v>
      </c>
      <c r="D283" s="4" t="s">
        <v>7</v>
      </c>
      <c r="E283" s="24">
        <v>34</v>
      </c>
      <c r="F283" s="20">
        <v>150</v>
      </c>
      <c r="G283" s="54">
        <f t="shared" si="13"/>
        <v>5100</v>
      </c>
    </row>
    <row r="284" spans="1:8" s="42" customFormat="1" ht="20.25" x14ac:dyDescent="0.25">
      <c r="A284" s="14">
        <f t="shared" si="12"/>
        <v>259</v>
      </c>
      <c r="B284" s="17" t="s">
        <v>93</v>
      </c>
      <c r="C284" s="13" t="s">
        <v>38</v>
      </c>
      <c r="D284" s="4" t="s">
        <v>7</v>
      </c>
      <c r="E284" s="24">
        <v>34</v>
      </c>
      <c r="F284" s="20">
        <v>80</v>
      </c>
      <c r="G284" s="54">
        <f t="shared" si="13"/>
        <v>2720</v>
      </c>
    </row>
    <row r="285" spans="1:8" s="42" customFormat="1" ht="24" customHeight="1" x14ac:dyDescent="0.25">
      <c r="A285" s="99" t="s">
        <v>106</v>
      </c>
      <c r="B285" s="100"/>
      <c r="C285" s="100" t="s">
        <v>91</v>
      </c>
      <c r="D285" s="100"/>
      <c r="E285" s="81"/>
      <c r="F285" s="56"/>
      <c r="G285" s="91">
        <f>SUM(G224:G284)</f>
        <v>1288548.1000000001</v>
      </c>
    </row>
    <row r="286" spans="1:8" ht="20.25" x14ac:dyDescent="0.25">
      <c r="A286" s="101" t="s">
        <v>50</v>
      </c>
      <c r="B286" s="102"/>
      <c r="C286" s="102"/>
      <c r="D286" s="102"/>
      <c r="E286" s="82"/>
      <c r="F286" s="58"/>
      <c r="G286" s="54"/>
    </row>
    <row r="287" spans="1:8" ht="60.75" x14ac:dyDescent="0.25">
      <c r="A287" s="14">
        <f>A284+1</f>
        <v>260</v>
      </c>
      <c r="B287" s="17" t="s">
        <v>93</v>
      </c>
      <c r="C287" s="13" t="s">
        <v>49</v>
      </c>
      <c r="D287" s="4" t="s">
        <v>7</v>
      </c>
      <c r="E287" s="24">
        <v>14.4</v>
      </c>
      <c r="F287" s="20">
        <v>450</v>
      </c>
      <c r="G287" s="54">
        <f>F287*E287</f>
        <v>6480</v>
      </c>
    </row>
    <row r="288" spans="1:8" ht="20.25" x14ac:dyDescent="0.25">
      <c r="A288" s="14">
        <f>A287+1</f>
        <v>261</v>
      </c>
      <c r="B288" s="17" t="s">
        <v>93</v>
      </c>
      <c r="C288" s="13" t="s">
        <v>68</v>
      </c>
      <c r="D288" s="4" t="s">
        <v>7</v>
      </c>
      <c r="E288" s="24">
        <v>35.700000000000003</v>
      </c>
      <c r="F288" s="20">
        <v>250</v>
      </c>
      <c r="G288" s="54">
        <f>F288*E288</f>
        <v>8925</v>
      </c>
    </row>
    <row r="289" spans="1:7" ht="29.25" customHeight="1" x14ac:dyDescent="0.25">
      <c r="A289" s="99" t="s">
        <v>108</v>
      </c>
      <c r="B289" s="100"/>
      <c r="C289" s="100"/>
      <c r="D289" s="100"/>
      <c r="E289" s="82"/>
      <c r="F289" s="58"/>
      <c r="G289" s="94">
        <f>SUM(G287:G288)</f>
        <v>15405</v>
      </c>
    </row>
    <row r="290" spans="1:7" ht="42.75" customHeight="1" thickBot="1" x14ac:dyDescent="0.3">
      <c r="A290" s="76" t="s">
        <v>142</v>
      </c>
      <c r="B290" s="77"/>
      <c r="C290" s="77"/>
      <c r="D290" s="77"/>
      <c r="E290" s="83"/>
      <c r="F290" s="77"/>
      <c r="G290" s="92">
        <f>G285+G289</f>
        <v>1303953.1000000001</v>
      </c>
    </row>
    <row r="291" spans="1:7" s="48" customFormat="1" ht="13.5" thickBot="1" x14ac:dyDescent="0.3">
      <c r="A291" s="69"/>
      <c r="B291" s="70"/>
      <c r="C291" s="70"/>
      <c r="D291" s="70"/>
      <c r="E291" s="87"/>
      <c r="F291" s="71"/>
      <c r="G291" s="95"/>
    </row>
    <row r="292" spans="1:7" ht="40.5" customHeight="1" x14ac:dyDescent="0.25">
      <c r="A292" s="66" t="s">
        <v>72</v>
      </c>
      <c r="B292" s="67"/>
      <c r="C292" s="67"/>
      <c r="D292" s="67"/>
      <c r="E292" s="88"/>
      <c r="F292" s="68"/>
      <c r="G292" s="96">
        <f>G61+G137+G220+G290</f>
        <v>5951750.5999999996</v>
      </c>
    </row>
    <row r="293" spans="1:7" ht="26.25" customHeight="1" thickBot="1" x14ac:dyDescent="0.3">
      <c r="A293" s="63" t="s">
        <v>141</v>
      </c>
      <c r="B293" s="64"/>
      <c r="C293" s="64"/>
      <c r="D293" s="64"/>
      <c r="E293" s="89"/>
      <c r="F293" s="65"/>
      <c r="G293" s="97">
        <f>G292*18/118</f>
        <v>907894.15932203387</v>
      </c>
    </row>
    <row r="297" spans="1:7" ht="20.25" x14ac:dyDescent="0.25">
      <c r="E297" s="49"/>
      <c r="F297" s="49"/>
    </row>
    <row r="298" spans="1:7" ht="20.25" x14ac:dyDescent="0.25">
      <c r="E298" s="50"/>
      <c r="F298" s="51"/>
    </row>
    <row r="299" spans="1:7" ht="20.25" x14ac:dyDescent="0.25">
      <c r="E299" s="52" t="s">
        <v>110</v>
      </c>
      <c r="F299" s="49"/>
    </row>
    <row r="300" spans="1:7" ht="20.25" x14ac:dyDescent="0.25">
      <c r="E300" s="49"/>
      <c r="F300" s="49"/>
    </row>
    <row r="301" spans="1:7" ht="20.25" x14ac:dyDescent="0.25">
      <c r="E301" s="49"/>
      <c r="F301" s="49"/>
    </row>
    <row r="302" spans="1:7" ht="20.25" x14ac:dyDescent="0.25">
      <c r="E302" s="49"/>
      <c r="F302" s="49"/>
    </row>
  </sheetData>
  <mergeCells count="19">
    <mergeCell ref="B1:D1"/>
    <mergeCell ref="B2:D2"/>
    <mergeCell ref="B3:D3"/>
    <mergeCell ref="B4:D4"/>
    <mergeCell ref="B5:D5"/>
    <mergeCell ref="B6:D6"/>
    <mergeCell ref="A8:D8"/>
    <mergeCell ref="A56:D56"/>
    <mergeCell ref="A57:D57"/>
    <mergeCell ref="A60:D60"/>
    <mergeCell ref="A285:D285"/>
    <mergeCell ref="A286:D286"/>
    <mergeCell ref="A289:D289"/>
    <mergeCell ref="A132:D132"/>
    <mergeCell ref="A133:D133"/>
    <mergeCell ref="A136:D136"/>
    <mergeCell ref="A213:D213"/>
    <mergeCell ref="A214:D214"/>
    <mergeCell ref="A219:D219"/>
  </mergeCells>
  <printOptions horizontalCentered="1"/>
  <pageMargins left="0.51181102362204722" right="0.31496062992125984" top="0.35433070866141736" bottom="0.35433070866141736" header="0.31496062992125984" footer="0.31496062992125984"/>
  <pageSetup paperSize="9" scale="39" fitToHeight="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См. расчет</vt:lpstr>
      <vt:lpstr>'См. расчет'!Область_печати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2017-06-29T11:25:09Z</cp:lastPrinted>
  <dcterms:created xsi:type="dcterms:W3CDTF">2006-09-16T00:00:00Z</dcterms:created>
  <dcterms:modified xsi:type="dcterms:W3CDTF">2017-10-23T15:51:17Z</dcterms:modified>
</cp:coreProperties>
</file>