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Лист1" sheetId="1" r:id="rId1"/>
  </sheets>
  <calcPr calcId="145621" concurrentCalc="0"/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I31" i="1"/>
  <c r="H31" i="1"/>
  <c r="H30" i="1"/>
  <c r="J29" i="1"/>
  <c r="H29" i="1"/>
  <c r="I28" i="1"/>
  <c r="H28" i="1"/>
  <c r="H27" i="1"/>
  <c r="J26" i="1"/>
  <c r="I26" i="1"/>
  <c r="H26" i="1"/>
  <c r="H24" i="1"/>
  <c r="J23" i="1"/>
  <c r="I23" i="1"/>
  <c r="H23" i="1"/>
  <c r="H22" i="1"/>
  <c r="H21" i="1"/>
  <c r="J20" i="1"/>
  <c r="I20" i="1"/>
  <c r="H20" i="1"/>
  <c r="J19" i="1"/>
  <c r="I19" i="1"/>
  <c r="H19" i="1"/>
  <c r="H18" i="1"/>
  <c r="J17" i="1"/>
  <c r="I17" i="1"/>
  <c r="H17" i="1"/>
  <c r="J16" i="1"/>
  <c r="I16" i="1"/>
  <c r="H16" i="1"/>
  <c r="H15" i="1"/>
  <c r="J14" i="1"/>
  <c r="I14" i="1"/>
  <c r="H14" i="1"/>
  <c r="J13" i="1"/>
  <c r="I13" i="1"/>
  <c r="H13" i="1"/>
  <c r="H12" i="1"/>
  <c r="J11" i="1"/>
  <c r="I11" i="1"/>
  <c r="H11" i="1"/>
  <c r="J10" i="1"/>
  <c r="I10" i="1"/>
  <c r="H10" i="1"/>
  <c r="J9" i="1"/>
  <c r="I9" i="1"/>
  <c r="H9" i="1"/>
  <c r="J5" i="1"/>
  <c r="I5" i="1"/>
  <c r="J4" i="1"/>
  <c r="I4" i="1"/>
  <c r="J3" i="1"/>
  <c r="I3" i="1"/>
</calcChain>
</file>

<file path=xl/sharedStrings.xml><?xml version="1.0" encoding="utf-8"?>
<sst xmlns="http://schemas.openxmlformats.org/spreadsheetml/2006/main" count="67" uniqueCount="44">
  <si>
    <t>Площадь стен</t>
  </si>
  <si>
    <t xml:space="preserve"> м²</t>
  </si>
  <si>
    <t>периметр</t>
  </si>
  <si>
    <t>Площадь пола, потолка</t>
  </si>
  <si>
    <t>мп</t>
  </si>
  <si>
    <t>стены</t>
  </si>
  <si>
    <t>Периметр</t>
  </si>
  <si>
    <t>пол</t>
  </si>
  <si>
    <t>НАИМЕНОВАНИЕ ЗАДАНИЙ</t>
  </si>
  <si>
    <t>ЕД.ИЗМ</t>
  </si>
  <si>
    <t>КОЛ-ВО</t>
  </si>
  <si>
    <t>зал</t>
  </si>
  <si>
    <t>коридор</t>
  </si>
  <si>
    <t>демонтаж</t>
  </si>
  <si>
    <t xml:space="preserve">удаление старых обоев </t>
  </si>
  <si>
    <t>м/кв.</t>
  </si>
  <si>
    <t>демонтаж краски, побелки</t>
  </si>
  <si>
    <t xml:space="preserve">демонтаж напольного покрытия </t>
  </si>
  <si>
    <t>минимальная подготовка стен  под обои</t>
  </si>
  <si>
    <t>оклейка стен обоями от</t>
  </si>
  <si>
    <t>потолки</t>
  </si>
  <si>
    <t xml:space="preserve">покраска потолка </t>
  </si>
  <si>
    <t>подготовка пола для стяжки</t>
  </si>
  <si>
    <t>устройство стяжки (наливной пол)</t>
  </si>
  <si>
    <t>укладка плитки</t>
  </si>
  <si>
    <t>затирка плитки</t>
  </si>
  <si>
    <t>настил ламината</t>
  </si>
  <si>
    <t>столярные работы</t>
  </si>
  <si>
    <t>монтаж наличника (4 двери)</t>
  </si>
  <si>
    <t>м/п.</t>
  </si>
  <si>
    <t xml:space="preserve">монтаж плинтуса напольный </t>
  </si>
  <si>
    <t>эл. монтаж</t>
  </si>
  <si>
    <t xml:space="preserve">высверление отверствий под устан.эл.коробку </t>
  </si>
  <si>
    <t>шт.</t>
  </si>
  <si>
    <t>штробление стен под эл. Проводку</t>
  </si>
  <si>
    <t>прокладка эл.кабеля  с заделкой штробы</t>
  </si>
  <si>
    <t>установка встроенных выкл., розеток</t>
  </si>
  <si>
    <t>монтаж бра светильника</t>
  </si>
  <si>
    <t>монтаж люстры стандартной</t>
  </si>
  <si>
    <t>сверление отвертсвий в перегородках под кабель</t>
  </si>
  <si>
    <t>монтаж эл. звонка</t>
  </si>
  <si>
    <t>монтаж аксесуаров</t>
  </si>
  <si>
    <t>монтаж карнизов (штанга)</t>
  </si>
  <si>
    <t>подготовка потолка под покраску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</si>
</sst>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8"/>
      <color indexed="55"/>
      <name val="Arial Cyr"/>
      <charset val="204"/>
    </font>
    <font>
      <sz val="8"/>
      <color indexed="9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2" fillId="2" borderId="0" xfId="0" applyFont="1" applyFill="1" applyAlignment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2" fontId="0" fillId="0" borderId="1" xfId="0" applyNumberFormat="1" applyFill="1" applyBorder="1"/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9" fontId="0" fillId="0" borderId="0" xfId="0" applyNumberFormat="1"/>
    <xf numFmtId="164" fontId="0" fillId="0" borderId="0" xfId="0" applyNumberFormat="1"/>
    <xf numFmtId="16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A16" sqref="A16:F16"/>
    </sheetView>
  </sheetViews>
  <sheetFormatPr defaultRowHeight="14.4" x14ac:dyDescent="0.3"/>
  <cols>
    <col min="9" max="9" width="5.6640625" style="32" customWidth="1"/>
    <col min="10" max="10" width="6.109375" style="32" customWidth="1"/>
  </cols>
  <sheetData>
    <row r="1" spans="1:13" x14ac:dyDescent="0.3">
      <c r="C1" s="1"/>
      <c r="D1" s="1"/>
      <c r="E1" s="1"/>
      <c r="F1" s="1"/>
      <c r="G1" s="1"/>
      <c r="H1" s="1"/>
      <c r="L1" s="2"/>
    </row>
    <row r="2" spans="1:13" x14ac:dyDescent="0.3">
      <c r="C2" s="1"/>
      <c r="D2" s="1"/>
      <c r="E2" s="1"/>
      <c r="F2" s="1"/>
      <c r="G2" s="1"/>
      <c r="H2" s="1"/>
    </row>
    <row r="3" spans="1:13" x14ac:dyDescent="0.3">
      <c r="A3" s="3" t="s">
        <v>0</v>
      </c>
      <c r="B3" s="3"/>
      <c r="C3" s="4"/>
      <c r="D3" s="4" t="s">
        <v>1</v>
      </c>
      <c r="F3" s="5"/>
      <c r="G3" s="5"/>
      <c r="H3" s="5"/>
      <c r="I3" s="33">
        <f>5.86+5.86+4.022+4.022</f>
        <v>19.764000000000003</v>
      </c>
      <c r="J3" s="33">
        <f>2.74+2.84+2.74+2.84</f>
        <v>11.16</v>
      </c>
      <c r="K3" s="4"/>
      <c r="M3" t="s">
        <v>2</v>
      </c>
    </row>
    <row r="4" spans="1:13" x14ac:dyDescent="0.3">
      <c r="A4" s="3" t="s">
        <v>3</v>
      </c>
      <c r="B4" s="3"/>
      <c r="C4" s="4"/>
      <c r="D4" s="4" t="s">
        <v>4</v>
      </c>
      <c r="F4" s="5"/>
      <c r="G4" s="5"/>
      <c r="H4" s="5"/>
      <c r="I4" s="33">
        <f>(19.8*2.65)-3.9-1.6</f>
        <v>46.97</v>
      </c>
      <c r="J4" s="33">
        <f>(11.16*2.65)-(2*0.7)-(2*0.8)-(2*0.9)-(2*0.6)-(2*0.6)</f>
        <v>22.373999999999999</v>
      </c>
      <c r="K4" s="4"/>
      <c r="M4" t="s">
        <v>5</v>
      </c>
    </row>
    <row r="5" spans="1:13" x14ac:dyDescent="0.3">
      <c r="A5" s="6" t="s">
        <v>6</v>
      </c>
      <c r="B5" s="6"/>
      <c r="C5" s="4"/>
      <c r="D5" s="4" t="s">
        <v>4</v>
      </c>
      <c r="F5" s="5"/>
      <c r="G5" s="5"/>
      <c r="H5" s="5"/>
      <c r="I5" s="33">
        <f>(4.022*4.19)+(2.29*1.7)</f>
        <v>20.745180000000005</v>
      </c>
      <c r="J5" s="33">
        <f>(2.74*1.17)+(1.65*1.55)</f>
        <v>5.7633000000000001</v>
      </c>
      <c r="K5" s="4"/>
      <c r="M5" t="s">
        <v>7</v>
      </c>
    </row>
    <row r="6" spans="1:13" x14ac:dyDescent="0.3">
      <c r="A6" s="7"/>
      <c r="B6" s="7"/>
      <c r="C6" s="2"/>
      <c r="D6" s="2"/>
      <c r="F6" s="8"/>
      <c r="G6" s="8"/>
      <c r="H6" s="8"/>
    </row>
    <row r="7" spans="1:13" x14ac:dyDescent="0.3">
      <c r="A7" s="9" t="s">
        <v>8</v>
      </c>
      <c r="B7" s="10"/>
      <c r="C7" s="10"/>
      <c r="D7" s="10"/>
      <c r="E7" s="10"/>
      <c r="F7" s="11"/>
      <c r="G7" s="12" t="s">
        <v>9</v>
      </c>
      <c r="H7" s="13" t="s">
        <v>10</v>
      </c>
      <c r="I7" s="33" t="s">
        <v>11</v>
      </c>
      <c r="J7" s="33" t="s">
        <v>12</v>
      </c>
      <c r="K7" s="4"/>
      <c r="L7" s="2"/>
      <c r="M7" s="2"/>
    </row>
    <row r="8" spans="1:13" ht="15.6" x14ac:dyDescent="0.3">
      <c r="A8" s="14" t="s">
        <v>13</v>
      </c>
      <c r="B8" s="15"/>
      <c r="C8" s="15"/>
      <c r="D8" s="15"/>
      <c r="E8" s="15"/>
      <c r="F8" s="16"/>
      <c r="G8" s="17"/>
      <c r="H8" s="18"/>
      <c r="I8" s="33"/>
      <c r="J8" s="33"/>
      <c r="K8" s="4"/>
      <c r="L8" s="2"/>
      <c r="M8" s="2"/>
    </row>
    <row r="9" spans="1:13" ht="15.6" x14ac:dyDescent="0.3">
      <c r="A9" s="19" t="s">
        <v>14</v>
      </c>
      <c r="B9" s="20"/>
      <c r="C9" s="20"/>
      <c r="D9" s="20"/>
      <c r="E9" s="20"/>
      <c r="F9" s="21"/>
      <c r="G9" s="22" t="s">
        <v>15</v>
      </c>
      <c r="H9" s="18">
        <f>I9+J9+K9</f>
        <v>69.343999999999994</v>
      </c>
      <c r="I9" s="33">
        <f>(19.8*2.65)-3.9-1.6</f>
        <v>46.97</v>
      </c>
      <c r="J9" s="33">
        <f>(11.16*2.65)-(2*0.7)-(2*0.8)-(2*0.9)-(2*0.6)-(2*0.6)</f>
        <v>22.373999999999999</v>
      </c>
      <c r="K9" s="4"/>
      <c r="L9" s="2"/>
      <c r="M9" s="2"/>
    </row>
    <row r="10" spans="1:13" ht="15.6" x14ac:dyDescent="0.3">
      <c r="A10" s="19" t="s">
        <v>16</v>
      </c>
      <c r="B10" s="20"/>
      <c r="C10" s="20"/>
      <c r="D10" s="20"/>
      <c r="E10" s="20"/>
      <c r="F10" s="21"/>
      <c r="G10" s="22" t="s">
        <v>15</v>
      </c>
      <c r="H10" s="18">
        <f>I10+J10+K10</f>
        <v>26.508480000000006</v>
      </c>
      <c r="I10" s="33">
        <f>(4.022*4.19)+(2.29*1.7)</f>
        <v>20.745180000000005</v>
      </c>
      <c r="J10" s="33">
        <f>(2.74*1.17)+(1.65*1.55)</f>
        <v>5.7633000000000001</v>
      </c>
      <c r="K10" s="4"/>
      <c r="L10" s="2"/>
      <c r="M10" s="2"/>
    </row>
    <row r="11" spans="1:13" ht="15.6" x14ac:dyDescent="0.3">
      <c r="A11" s="19" t="s">
        <v>17</v>
      </c>
      <c r="B11" s="20"/>
      <c r="C11" s="20"/>
      <c r="D11" s="20"/>
      <c r="E11" s="20"/>
      <c r="F11" s="21"/>
      <c r="G11" s="22" t="s">
        <v>15</v>
      </c>
      <c r="H11" s="18">
        <f>I11+J11+K11</f>
        <v>26.508480000000006</v>
      </c>
      <c r="I11" s="33">
        <f>(4.022*4.19)+(2.29*1.7)</f>
        <v>20.745180000000005</v>
      </c>
      <c r="J11" s="33">
        <f>(2.74*1.17)+(1.65*1.55)</f>
        <v>5.7633000000000001</v>
      </c>
      <c r="K11" s="4"/>
      <c r="L11" s="2"/>
      <c r="M11" s="2"/>
    </row>
    <row r="12" spans="1:13" ht="15.6" x14ac:dyDescent="0.3">
      <c r="A12" s="23" t="s">
        <v>5</v>
      </c>
      <c r="B12" s="24"/>
      <c r="C12" s="24"/>
      <c r="D12" s="24"/>
      <c r="E12" s="24"/>
      <c r="F12" s="25"/>
      <c r="G12" s="17"/>
      <c r="H12" s="18">
        <f>I12+J12+K12</f>
        <v>0</v>
      </c>
      <c r="I12" s="33"/>
      <c r="J12" s="33"/>
      <c r="K12" s="4"/>
      <c r="L12" s="2"/>
      <c r="M12" s="2"/>
    </row>
    <row r="13" spans="1:13" ht="15.6" x14ac:dyDescent="0.3">
      <c r="A13" s="26" t="s">
        <v>18</v>
      </c>
      <c r="B13" s="27"/>
      <c r="C13" s="27"/>
      <c r="D13" s="27"/>
      <c r="E13" s="27"/>
      <c r="F13" s="28"/>
      <c r="G13" s="22" t="s">
        <v>15</v>
      </c>
      <c r="H13" s="18">
        <f>I13+J13+K13</f>
        <v>69.343999999999994</v>
      </c>
      <c r="I13" s="33">
        <f>(19.8*2.65)-3.9-1.6</f>
        <v>46.97</v>
      </c>
      <c r="J13" s="33">
        <f>(11.16*2.65)-(2*0.7)-(2*0.8)-(2*0.9)-(2*0.6)-(2*0.6)</f>
        <v>22.373999999999999</v>
      </c>
      <c r="K13" s="4"/>
      <c r="L13" s="2"/>
      <c r="M13" s="2"/>
    </row>
    <row r="14" spans="1:13" ht="15.6" x14ac:dyDescent="0.3">
      <c r="A14" s="26" t="s">
        <v>19</v>
      </c>
      <c r="B14" s="27"/>
      <c r="C14" s="27"/>
      <c r="D14" s="27"/>
      <c r="E14" s="27"/>
      <c r="F14" s="28"/>
      <c r="G14" s="22" t="s">
        <v>15</v>
      </c>
      <c r="H14" s="18">
        <f>I14+J14+K14</f>
        <v>69.343999999999994</v>
      </c>
      <c r="I14" s="33">
        <f>(19.8*2.65)-3.9-1.6</f>
        <v>46.97</v>
      </c>
      <c r="J14" s="33">
        <f>(11.16*2.65)-(2*0.7)-(2*0.8)-(2*0.9)-(2*0.6)-(2*0.6)</f>
        <v>22.373999999999999</v>
      </c>
      <c r="K14" s="4"/>
      <c r="L14" s="2"/>
      <c r="M14" s="2"/>
    </row>
    <row r="15" spans="1:13" ht="15.6" x14ac:dyDescent="0.3">
      <c r="A15" s="14" t="s">
        <v>20</v>
      </c>
      <c r="B15" s="15"/>
      <c r="C15" s="15"/>
      <c r="D15" s="15"/>
      <c r="E15" s="15"/>
      <c r="F15" s="16"/>
      <c r="G15" s="17"/>
      <c r="H15" s="18">
        <f>I15+J15+K15</f>
        <v>0</v>
      </c>
      <c r="I15" s="33"/>
      <c r="J15" s="33"/>
      <c r="K15" s="4"/>
      <c r="L15" s="2"/>
      <c r="M15" s="2"/>
    </row>
    <row r="16" spans="1:13" ht="15.6" x14ac:dyDescent="0.3">
      <c r="A16" s="19" t="s">
        <v>43</v>
      </c>
      <c r="B16" s="20"/>
      <c r="C16" s="20"/>
      <c r="D16" s="20"/>
      <c r="E16" s="20"/>
      <c r="F16" s="21"/>
      <c r="G16" s="22" t="s">
        <v>15</v>
      </c>
      <c r="H16" s="18">
        <f>I16+J16+K16</f>
        <v>26.508480000000006</v>
      </c>
      <c r="I16" s="33">
        <f>(4.022*4.19)+(2.29*1.7)</f>
        <v>20.745180000000005</v>
      </c>
      <c r="J16" s="33">
        <f>(2.74*1.17)+(1.65*1.55)</f>
        <v>5.7633000000000001</v>
      </c>
      <c r="K16" s="4"/>
      <c r="L16" s="2"/>
      <c r="M16" s="29"/>
    </row>
    <row r="17" spans="1:13" ht="15.6" x14ac:dyDescent="0.3">
      <c r="A17" s="19" t="s">
        <v>21</v>
      </c>
      <c r="B17" s="20"/>
      <c r="C17" s="20"/>
      <c r="D17" s="20"/>
      <c r="E17" s="20"/>
      <c r="F17" s="21"/>
      <c r="G17" s="22" t="s">
        <v>15</v>
      </c>
      <c r="H17" s="18">
        <f>I17+J17+K17</f>
        <v>26.508480000000006</v>
      </c>
      <c r="I17" s="33">
        <f>(4.022*4.19)+(2.29*1.7)</f>
        <v>20.745180000000005</v>
      </c>
      <c r="J17" s="33">
        <f>(2.74*1.17)+(1.65*1.55)</f>
        <v>5.7633000000000001</v>
      </c>
      <c r="K17" s="4"/>
      <c r="L17" s="2"/>
      <c r="M17" s="2"/>
    </row>
    <row r="18" spans="1:13" ht="15.6" x14ac:dyDescent="0.3">
      <c r="A18" s="14" t="s">
        <v>7</v>
      </c>
      <c r="B18" s="15"/>
      <c r="C18" s="15"/>
      <c r="D18" s="15"/>
      <c r="E18" s="15"/>
      <c r="F18" s="16"/>
      <c r="G18" s="17"/>
      <c r="H18" s="18">
        <f>I18+J18+K18</f>
        <v>0</v>
      </c>
      <c r="I18" s="33"/>
      <c r="J18" s="33"/>
      <c r="K18" s="4"/>
    </row>
    <row r="19" spans="1:13" ht="15.6" x14ac:dyDescent="0.3">
      <c r="A19" s="19" t="s">
        <v>22</v>
      </c>
      <c r="B19" s="20"/>
      <c r="C19" s="20"/>
      <c r="D19" s="20"/>
      <c r="E19" s="20"/>
      <c r="F19" s="21"/>
      <c r="G19" s="22" t="s">
        <v>15</v>
      </c>
      <c r="H19" s="18">
        <f>I19+J19+K19</f>
        <v>26.508480000000006</v>
      </c>
      <c r="I19" s="33">
        <f>(4.022*4.19)+(2.29*1.7)</f>
        <v>20.745180000000005</v>
      </c>
      <c r="J19" s="33">
        <f>(2.74*1.17)+(1.65*1.55)</f>
        <v>5.7633000000000001</v>
      </c>
      <c r="K19" s="4"/>
    </row>
    <row r="20" spans="1:13" ht="15.6" x14ac:dyDescent="0.3">
      <c r="A20" s="19" t="s">
        <v>23</v>
      </c>
      <c r="B20" s="20"/>
      <c r="C20" s="20"/>
      <c r="D20" s="20"/>
      <c r="E20" s="20"/>
      <c r="F20" s="21"/>
      <c r="G20" s="22" t="s">
        <v>15</v>
      </c>
      <c r="H20" s="18">
        <f>I20+J20+K20</f>
        <v>26.508480000000006</v>
      </c>
      <c r="I20" s="33">
        <f>(4.022*4.19)+(2.29*1.7)</f>
        <v>20.745180000000005</v>
      </c>
      <c r="J20" s="33">
        <f>(2.74*1.17)+(1.65*1.55)</f>
        <v>5.7633000000000001</v>
      </c>
      <c r="K20" s="4"/>
    </row>
    <row r="21" spans="1:13" ht="15.6" x14ac:dyDescent="0.3">
      <c r="A21" s="19" t="s">
        <v>24</v>
      </c>
      <c r="B21" s="20"/>
      <c r="C21" s="20"/>
      <c r="D21" s="20"/>
      <c r="E21" s="20"/>
      <c r="F21" s="21"/>
      <c r="G21" s="22" t="s">
        <v>15</v>
      </c>
      <c r="H21" s="18">
        <f>I21+J21+K21</f>
        <v>1</v>
      </c>
      <c r="I21" s="33"/>
      <c r="J21" s="33">
        <v>1</v>
      </c>
      <c r="K21" s="4"/>
    </row>
    <row r="22" spans="1:13" ht="15.6" x14ac:dyDescent="0.3">
      <c r="A22" s="19" t="s">
        <v>25</v>
      </c>
      <c r="B22" s="20"/>
      <c r="C22" s="20"/>
      <c r="D22" s="20"/>
      <c r="E22" s="20"/>
      <c r="F22" s="21"/>
      <c r="G22" s="22" t="s">
        <v>15</v>
      </c>
      <c r="H22" s="18">
        <f>I22+J22+K22</f>
        <v>1</v>
      </c>
      <c r="I22" s="33"/>
      <c r="J22" s="33">
        <v>1</v>
      </c>
      <c r="K22" s="4"/>
    </row>
    <row r="23" spans="1:13" ht="15.6" x14ac:dyDescent="0.3">
      <c r="A23" s="19" t="s">
        <v>26</v>
      </c>
      <c r="B23" s="20"/>
      <c r="C23" s="20"/>
      <c r="D23" s="20"/>
      <c r="E23" s="20"/>
      <c r="F23" s="21"/>
      <c r="G23" s="22" t="s">
        <v>15</v>
      </c>
      <c r="H23" s="18">
        <f>I23+J23+K23</f>
        <v>25.508480000000006</v>
      </c>
      <c r="I23" s="33">
        <f>(4.022*4.19)+(2.29*1.7)</f>
        <v>20.745180000000005</v>
      </c>
      <c r="J23" s="33">
        <f>(2.74*1.17)+(1.65*1.55)-1</f>
        <v>4.7633000000000001</v>
      </c>
      <c r="K23" s="4"/>
    </row>
    <row r="24" spans="1:13" ht="15.6" x14ac:dyDescent="0.3">
      <c r="A24" s="14" t="s">
        <v>27</v>
      </c>
      <c r="B24" s="15"/>
      <c r="C24" s="15"/>
      <c r="D24" s="15"/>
      <c r="E24" s="15"/>
      <c r="F24" s="16"/>
      <c r="G24" s="17"/>
      <c r="H24" s="18">
        <f>I24+J24+K24</f>
        <v>0</v>
      </c>
      <c r="I24" s="33"/>
      <c r="J24" s="33"/>
      <c r="K24" s="4"/>
    </row>
    <row r="25" spans="1:13" ht="15.6" x14ac:dyDescent="0.3">
      <c r="A25" s="19" t="s">
        <v>28</v>
      </c>
      <c r="B25" s="20"/>
      <c r="C25" s="20"/>
      <c r="D25" s="20"/>
      <c r="E25" s="20"/>
      <c r="F25" s="21"/>
      <c r="G25" s="22" t="s">
        <v>29</v>
      </c>
      <c r="H25" s="18"/>
      <c r="I25" s="33"/>
      <c r="J25" s="33"/>
      <c r="K25" s="4"/>
    </row>
    <row r="26" spans="1:13" ht="15.6" x14ac:dyDescent="0.3">
      <c r="A26" s="19" t="s">
        <v>30</v>
      </c>
      <c r="B26" s="20"/>
      <c r="C26" s="20"/>
      <c r="D26" s="20"/>
      <c r="E26" s="20"/>
      <c r="F26" s="21"/>
      <c r="G26" s="22" t="s">
        <v>29</v>
      </c>
      <c r="H26" s="18">
        <f>I26+J26+K26</f>
        <v>27.724000000000004</v>
      </c>
      <c r="I26" s="33">
        <f>5.86+5.86+4.022+4.022-0.8</f>
        <v>18.964000000000002</v>
      </c>
      <c r="J26" s="33">
        <f>2.74+2.84+2.74+2.84-0.7-0.8-0.9</f>
        <v>8.76</v>
      </c>
      <c r="K26" s="4"/>
    </row>
    <row r="27" spans="1:13" ht="15.6" x14ac:dyDescent="0.3">
      <c r="A27" s="14" t="s">
        <v>31</v>
      </c>
      <c r="B27" s="15"/>
      <c r="C27" s="15"/>
      <c r="D27" s="15"/>
      <c r="E27" s="15"/>
      <c r="F27" s="16"/>
      <c r="G27" s="17"/>
      <c r="H27" s="18">
        <f>I27+J27+K27</f>
        <v>0</v>
      </c>
      <c r="I27" s="33"/>
      <c r="J27" s="33"/>
      <c r="K27" s="4"/>
    </row>
    <row r="28" spans="1:13" ht="15.6" x14ac:dyDescent="0.3">
      <c r="A28" s="19" t="s">
        <v>32</v>
      </c>
      <c r="B28" s="20"/>
      <c r="C28" s="20"/>
      <c r="D28" s="20"/>
      <c r="E28" s="20"/>
      <c r="F28" s="21"/>
      <c r="G28" s="22" t="s">
        <v>33</v>
      </c>
      <c r="H28" s="18">
        <f>I28+J28+K28</f>
        <v>10</v>
      </c>
      <c r="I28" s="33">
        <f>3+3+2</f>
        <v>8</v>
      </c>
      <c r="J28" s="33">
        <v>2</v>
      </c>
      <c r="K28" s="4"/>
    </row>
    <row r="29" spans="1:13" ht="15.6" x14ac:dyDescent="0.3">
      <c r="A29" s="19" t="s">
        <v>34</v>
      </c>
      <c r="B29" s="20"/>
      <c r="C29" s="20"/>
      <c r="D29" s="20"/>
      <c r="E29" s="20"/>
      <c r="F29" s="21"/>
      <c r="G29" s="22" t="s">
        <v>29</v>
      </c>
      <c r="H29" s="18">
        <f>I29+J29+K29</f>
        <v>19</v>
      </c>
      <c r="I29" s="33">
        <v>15</v>
      </c>
      <c r="J29" s="33">
        <f>2+2</f>
        <v>4</v>
      </c>
      <c r="K29" s="4"/>
    </row>
    <row r="30" spans="1:13" ht="15.6" x14ac:dyDescent="0.3">
      <c r="A30" s="19" t="s">
        <v>35</v>
      </c>
      <c r="B30" s="20"/>
      <c r="C30" s="20"/>
      <c r="D30" s="20"/>
      <c r="E30" s="20"/>
      <c r="F30" s="21"/>
      <c r="G30" s="22" t="s">
        <v>29</v>
      </c>
      <c r="H30" s="18">
        <f>I30+J30+K30</f>
        <v>30</v>
      </c>
      <c r="I30" s="33">
        <v>20</v>
      </c>
      <c r="J30" s="33">
        <v>10</v>
      </c>
      <c r="K30" s="4"/>
    </row>
    <row r="31" spans="1:13" ht="15.6" x14ac:dyDescent="0.3">
      <c r="A31" s="19" t="s">
        <v>36</v>
      </c>
      <c r="B31" s="20"/>
      <c r="C31" s="20"/>
      <c r="D31" s="20"/>
      <c r="E31" s="20"/>
      <c r="F31" s="21"/>
      <c r="G31" s="22" t="s">
        <v>33</v>
      </c>
      <c r="H31" s="18">
        <f>I31+J31+K31</f>
        <v>14</v>
      </c>
      <c r="I31" s="33">
        <f>9+3</f>
        <v>12</v>
      </c>
      <c r="J31" s="33">
        <v>2</v>
      </c>
      <c r="K31" s="4"/>
    </row>
    <row r="32" spans="1:13" ht="15.6" x14ac:dyDescent="0.3">
      <c r="A32" s="19" t="s">
        <v>37</v>
      </c>
      <c r="B32" s="20"/>
      <c r="C32" s="20"/>
      <c r="D32" s="20"/>
      <c r="E32" s="20"/>
      <c r="F32" s="21"/>
      <c r="G32" s="22" t="s">
        <v>33</v>
      </c>
      <c r="H32" s="18">
        <f>I32+J32+K32</f>
        <v>1</v>
      </c>
      <c r="I32" s="33">
        <v>1</v>
      </c>
      <c r="J32" s="33"/>
      <c r="K32" s="4"/>
    </row>
    <row r="33" spans="1:11" ht="15.6" x14ac:dyDescent="0.3">
      <c r="A33" s="19" t="s">
        <v>38</v>
      </c>
      <c r="B33" s="20"/>
      <c r="C33" s="20"/>
      <c r="D33" s="20"/>
      <c r="E33" s="20"/>
      <c r="F33" s="21"/>
      <c r="G33" s="22" t="s">
        <v>33</v>
      </c>
      <c r="H33" s="18">
        <f>I33+J33+K33</f>
        <v>2</v>
      </c>
      <c r="I33" s="33">
        <v>1</v>
      </c>
      <c r="J33" s="33">
        <v>1</v>
      </c>
      <c r="K33" s="4"/>
    </row>
    <row r="34" spans="1:11" ht="15.6" x14ac:dyDescent="0.3">
      <c r="A34" s="19" t="s">
        <v>39</v>
      </c>
      <c r="B34" s="20"/>
      <c r="C34" s="20"/>
      <c r="D34" s="20"/>
      <c r="E34" s="20"/>
      <c r="F34" s="21"/>
      <c r="G34" s="30" t="s">
        <v>33</v>
      </c>
      <c r="H34" s="18">
        <f>I34+J34+K34</f>
        <v>2</v>
      </c>
      <c r="I34" s="33"/>
      <c r="J34" s="33">
        <v>2</v>
      </c>
      <c r="K34" s="4"/>
    </row>
    <row r="35" spans="1:11" ht="15.6" x14ac:dyDescent="0.3">
      <c r="A35" s="19" t="s">
        <v>40</v>
      </c>
      <c r="B35" s="20"/>
      <c r="C35" s="20"/>
      <c r="D35" s="20"/>
      <c r="E35" s="20"/>
      <c r="F35" s="21"/>
      <c r="G35" s="30" t="s">
        <v>33</v>
      </c>
      <c r="H35" s="18">
        <f>I35+J35+K35</f>
        <v>1</v>
      </c>
      <c r="I35" s="33"/>
      <c r="J35" s="33">
        <v>1</v>
      </c>
      <c r="K35" s="4"/>
    </row>
    <row r="36" spans="1:11" ht="15.6" x14ac:dyDescent="0.3">
      <c r="A36" s="14" t="s">
        <v>41</v>
      </c>
      <c r="B36" s="15"/>
      <c r="C36" s="15"/>
      <c r="D36" s="15"/>
      <c r="E36" s="15"/>
      <c r="F36" s="16"/>
      <c r="G36" s="17"/>
      <c r="H36" s="18">
        <f>I36+J36+K36</f>
        <v>0</v>
      </c>
      <c r="I36" s="33"/>
      <c r="J36" s="33"/>
      <c r="K36" s="4"/>
    </row>
    <row r="37" spans="1:11" ht="15.6" x14ac:dyDescent="0.3">
      <c r="A37" s="19" t="s">
        <v>42</v>
      </c>
      <c r="B37" s="20"/>
      <c r="C37" s="20"/>
      <c r="D37" s="20"/>
      <c r="E37" s="20"/>
      <c r="F37" s="21"/>
      <c r="G37" s="17" t="s">
        <v>33</v>
      </c>
      <c r="H37" s="18">
        <f>I37+J37+K37</f>
        <v>1</v>
      </c>
      <c r="I37" s="33">
        <v>1</v>
      </c>
      <c r="J37" s="33"/>
      <c r="K37" s="4"/>
    </row>
    <row r="38" spans="1:11" x14ac:dyDescent="0.3">
      <c r="H38" s="31"/>
    </row>
  </sheetData>
  <mergeCells count="36">
    <mergeCell ref="A32:F32"/>
    <mergeCell ref="A33:F33"/>
    <mergeCell ref="A34:F34"/>
    <mergeCell ref="A35:F35"/>
    <mergeCell ref="A36:F36"/>
    <mergeCell ref="A37:F37"/>
    <mergeCell ref="A26:F26"/>
    <mergeCell ref="A27:F27"/>
    <mergeCell ref="A28:F28"/>
    <mergeCell ref="A29:F29"/>
    <mergeCell ref="A30:F30"/>
    <mergeCell ref="A31:F31"/>
    <mergeCell ref="A20:F20"/>
    <mergeCell ref="A21:F21"/>
    <mergeCell ref="A22:F22"/>
    <mergeCell ref="A23:F23"/>
    <mergeCell ref="A24:F24"/>
    <mergeCell ref="A25:F25"/>
    <mergeCell ref="A14:F14"/>
    <mergeCell ref="A15:F15"/>
    <mergeCell ref="A16:F16"/>
    <mergeCell ref="A17:F17"/>
    <mergeCell ref="A18:F18"/>
    <mergeCell ref="A19:F19"/>
    <mergeCell ref="A8:F8"/>
    <mergeCell ref="A9:F9"/>
    <mergeCell ref="A10:F10"/>
    <mergeCell ref="A11:F11"/>
    <mergeCell ref="A12:F12"/>
    <mergeCell ref="A13:F13"/>
    <mergeCell ref="F3:H3"/>
    <mergeCell ref="F4:H4"/>
    <mergeCell ref="A5:B5"/>
    <mergeCell ref="F5:H5"/>
    <mergeCell ref="F6:H6"/>
    <mergeCell ref="A7:F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Nelli</dc:creator>
  <cp:lastModifiedBy>Nelli</cp:lastModifiedBy>
  <dcterms:created xsi:type="dcterms:W3CDTF">2018-06-15T10:22:53Z</dcterms:created>
  <dcterms:modified xsi:type="dcterms:W3CDTF">2018-06-15T10:29:36Z</dcterms:modified>
</cp:coreProperties>
</file>