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№1" sheetId="4" r:id="rId1"/>
  </sheets>
  <definedNames>
    <definedName name="_xlnm.Print_Area" localSheetId="0">'Приложение №1'!$A$1:$E$37</definedName>
  </definedNames>
  <calcPr calcId="152511"/>
</workbook>
</file>

<file path=xl/calcChain.xml><?xml version="1.0" encoding="utf-8"?>
<calcChain xmlns="http://schemas.openxmlformats.org/spreadsheetml/2006/main">
  <c r="C24" i="4" l="1"/>
  <c r="C23" i="4"/>
  <c r="C22" i="4"/>
  <c r="C32" i="4" s="1"/>
  <c r="B5" i="4"/>
  <c r="D21" i="4" l="1"/>
  <c r="D22" i="4"/>
  <c r="D23" i="4"/>
  <c r="D24" i="4"/>
  <c r="D25" i="4"/>
  <c r="D26" i="4"/>
  <c r="D27" i="4"/>
  <c r="D28" i="4"/>
  <c r="D29" i="4"/>
  <c r="D30" i="4"/>
  <c r="D31" i="4"/>
  <c r="D32" i="4"/>
  <c r="D33" i="4"/>
  <c r="D20" i="4"/>
  <c r="D8" i="4" l="1"/>
  <c r="D16" i="4" l="1"/>
  <c r="E8" i="4"/>
  <c r="D13" i="4"/>
  <c r="E13" i="4" s="1"/>
  <c r="D14" i="4"/>
  <c r="E14" i="4" s="1"/>
  <c r="D15" i="4"/>
  <c r="E15" i="4" s="1"/>
  <c r="E16" i="4"/>
  <c r="D9" i="4"/>
  <c r="D12" i="4" s="1"/>
  <c r="C9" i="4"/>
  <c r="C12" i="4"/>
  <c r="C11" i="4"/>
  <c r="C10" i="4"/>
  <c r="D10" i="4" l="1"/>
  <c r="E10" i="4" s="1"/>
  <c r="E9" i="4"/>
  <c r="D11" i="4"/>
  <c r="E11" i="4" s="1"/>
  <c r="E12" i="4"/>
</calcChain>
</file>

<file path=xl/sharedStrings.xml><?xml version="1.0" encoding="utf-8"?>
<sst xmlns="http://schemas.openxmlformats.org/spreadsheetml/2006/main" count="43" uniqueCount="40">
  <si>
    <t>Наименование работ</t>
  </si>
  <si>
    <t>Устройство опалубки под отмостку</t>
  </si>
  <si>
    <t>Заливка отмостки</t>
  </si>
  <si>
    <r>
      <rPr>
        <b/>
        <sz val="11"/>
        <color theme="1"/>
        <rFont val="Calibri"/>
        <family val="2"/>
        <charset val="204"/>
        <scheme val="minor"/>
      </rPr>
      <t>подпись Подрядчика</t>
    </r>
    <r>
      <rPr>
        <sz val="11"/>
        <color theme="1"/>
        <rFont val="Calibri"/>
        <family val="2"/>
        <scheme val="minor"/>
      </rPr>
      <t>/______________________________________________________________/______________________/</t>
    </r>
  </si>
  <si>
    <r>
      <rPr>
        <b/>
        <sz val="11"/>
        <color theme="1"/>
        <rFont val="Calibri"/>
        <family val="2"/>
        <charset val="204"/>
        <scheme val="minor"/>
      </rPr>
      <t>подпись Заказчика</t>
    </r>
    <r>
      <rPr>
        <sz val="11"/>
        <color theme="1"/>
        <rFont val="Calibri"/>
        <family val="2"/>
        <scheme val="minor"/>
      </rPr>
      <t>/______________________________________________________________/______________________/</t>
    </r>
  </si>
  <si>
    <t>Откопка фундамента</t>
  </si>
  <si>
    <t>Очистка поверхности</t>
  </si>
  <si>
    <t>Грунтование праймером</t>
  </si>
  <si>
    <t>Устройство гидроизоляции</t>
  </si>
  <si>
    <t>Монтаж мембраны</t>
  </si>
  <si>
    <t>Обратная засыпка и трамбование</t>
  </si>
  <si>
    <t>Вязка арматуры</t>
  </si>
  <si>
    <t>м.п.</t>
  </si>
  <si>
    <t>Демонтаж отмостки</t>
  </si>
  <si>
    <t>Демонтаж монолита и штукатурки с ФБС</t>
  </si>
  <si>
    <t>Монтаж стяжки пола по щебню 100 мм</t>
  </si>
  <si>
    <t>Демонтаж полов (в приямках 1-4)</t>
  </si>
  <si>
    <t>Устройство щебеночной подготовки с трамбованием (в приямках 1-4)</t>
  </si>
  <si>
    <t>Грунтование праймером пола (в приямках 1-4)</t>
  </si>
  <si>
    <t>Устройство гидроизоляции пола (в приямках 1-4)</t>
  </si>
  <si>
    <t>Укладка сетки (в приямках 1-4)</t>
  </si>
  <si>
    <t>Устройство сетки на стены</t>
  </si>
  <si>
    <t>Грунтование стен "бетонконтактом"</t>
  </si>
  <si>
    <t xml:space="preserve">Демонтаж навесов </t>
  </si>
  <si>
    <t>Устройство навеса обратно</t>
  </si>
  <si>
    <t>Монтаж стяжки пола по сетке 100 мм (в приямках 1-4)</t>
  </si>
  <si>
    <t>за м.п.</t>
  </si>
  <si>
    <t>Цена за ед. изм.</t>
  </si>
  <si>
    <t>Кол-во м.п.</t>
  </si>
  <si>
    <t>Итого стоимость</t>
  </si>
  <si>
    <t>за м2</t>
  </si>
  <si>
    <r>
      <rPr>
        <b/>
        <sz val="11"/>
        <color theme="1"/>
        <rFont val="Calibri"/>
        <family val="2"/>
        <charset val="204"/>
        <scheme val="minor"/>
      </rPr>
      <t xml:space="preserve"> объект: </t>
    </r>
    <r>
      <rPr>
        <sz val="11"/>
        <color theme="1"/>
        <rFont val="Calibri"/>
        <family val="2"/>
        <scheme val="minor"/>
      </rPr>
      <t>Школа №7, г. Заречный</t>
    </r>
  </si>
  <si>
    <t>Кол-во м2</t>
  </si>
  <si>
    <t>Калькуляция к Договору подряда № _________</t>
  </si>
  <si>
    <t>м2</t>
  </si>
  <si>
    <t>Оштукатуривание с имитацией рисунка камня</t>
  </si>
  <si>
    <t>Подготовка и окраска стен на два раза</t>
  </si>
  <si>
    <t>выполнено</t>
  </si>
  <si>
    <t>Гидроизоляция фундамента</t>
  </si>
  <si>
    <t>Работы цоколю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</si>
</sst>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Border="1"/>
    <xf numFmtId="0" fontId="5" fillId="0" borderId="0" xfId="0" applyFont="1"/>
    <xf numFmtId="0" fontId="5" fillId="2" borderId="0" xfId="0" applyFont="1" applyFill="1"/>
    <xf numFmtId="0" fontId="3" fillId="0" borderId="0" xfId="0" applyFont="1" applyFill="1" applyBorder="1"/>
    <xf numFmtId="44" fontId="0" fillId="0" borderId="0" xfId="1" applyFont="1"/>
    <xf numFmtId="44" fontId="0" fillId="0" borderId="0" xfId="0" applyNumberFormat="1"/>
    <xf numFmtId="44" fontId="6" fillId="0" borderId="0" xfId="0" applyNumberFormat="1" applyFont="1"/>
    <xf numFmtId="0" fontId="0" fillId="0" borderId="1" xfId="0" applyBorder="1" applyAlignment="1">
      <alignment wrapText="1"/>
    </xf>
    <xf numFmtId="0" fontId="7" fillId="0" borderId="1" xfId="0" applyFont="1" applyBorder="1"/>
    <xf numFmtId="0" fontId="7" fillId="0" borderId="0" xfId="0" applyFont="1"/>
    <xf numFmtId="0" fontId="0" fillId="0" borderId="1" xfId="0" applyFont="1" applyBorder="1"/>
    <xf numFmtId="0" fontId="5" fillId="3" borderId="0" xfId="0" applyFont="1" applyFill="1"/>
    <xf numFmtId="0" fontId="3" fillId="0" borderId="3" xfId="0" applyFont="1" applyBorder="1" applyAlignment="1"/>
    <xf numFmtId="0" fontId="0" fillId="0" borderId="0" xfId="0" applyBorder="1"/>
    <xf numFmtId="0" fontId="0" fillId="0" borderId="0" xfId="0" applyAlignment="1">
      <alignment horizontal="center" vertical="center"/>
    </xf>
    <xf numFmtId="44" fontId="0" fillId="0" borderId="1" xfId="0" applyNumberFormat="1" applyFill="1" applyBorder="1"/>
    <xf numFmtId="0" fontId="0" fillId="0" borderId="0" xfId="0" applyAlignment="1">
      <alignment horizontal="right" vertical="center"/>
    </xf>
    <xf numFmtId="44" fontId="0" fillId="0" borderId="1" xfId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6" xfId="0" applyBorder="1"/>
    <xf numFmtId="44" fontId="0" fillId="0" borderId="7" xfId="1" applyFont="1" applyFill="1" applyBorder="1" applyAlignment="1">
      <alignment horizontal="left"/>
    </xf>
    <xf numFmtId="44" fontId="0" fillId="0" borderId="7" xfId="0" applyNumberFormat="1" applyFill="1" applyBorder="1"/>
    <xf numFmtId="0" fontId="0" fillId="0" borderId="7" xfId="0" applyBorder="1"/>
    <xf numFmtId="44" fontId="0" fillId="0" borderId="8" xfId="0" applyNumberFormat="1" applyBorder="1"/>
    <xf numFmtId="0" fontId="0" fillId="0" borderId="9" xfId="0" applyBorder="1"/>
    <xf numFmtId="44" fontId="0" fillId="0" borderId="10" xfId="0" applyNumberFormat="1" applyBorder="1"/>
    <xf numFmtId="0" fontId="0" fillId="0" borderId="11" xfId="0" applyBorder="1"/>
    <xf numFmtId="44" fontId="0" fillId="0" borderId="12" xfId="1" applyFont="1" applyFill="1" applyBorder="1" applyAlignment="1">
      <alignment horizontal="left"/>
    </xf>
    <xf numFmtId="44" fontId="0" fillId="0" borderId="12" xfId="0" applyNumberFormat="1" applyFill="1" applyBorder="1"/>
    <xf numFmtId="0" fontId="0" fillId="0" borderId="12" xfId="0" applyBorder="1"/>
    <xf numFmtId="44" fontId="0" fillId="0" borderId="13" xfId="0" applyNumberFormat="1" applyBorder="1"/>
    <xf numFmtId="44" fontId="8" fillId="0" borderId="0" xfId="0" applyNumberFormat="1" applyFont="1"/>
    <xf numFmtId="44" fontId="9" fillId="0" borderId="0" xfId="0" applyNumberFormat="1" applyFont="1"/>
    <xf numFmtId="0" fontId="1" fillId="0" borderId="0" xfId="0" applyFont="1"/>
    <xf numFmtId="44" fontId="0" fillId="0" borderId="1" xfId="1" applyFont="1" applyBorder="1"/>
    <xf numFmtId="0" fontId="5" fillId="0" borderId="0" xfId="0" applyFont="1" applyAlignment="1">
      <alignment horizontal="center"/>
    </xf>
    <xf numFmtId="44" fontId="10" fillId="0" borderId="2" xfId="1" applyFont="1" applyFill="1" applyBorder="1" applyAlignment="1">
      <alignment horizontal="left"/>
    </xf>
    <xf numFmtId="0" fontId="10" fillId="0" borderId="1" xfId="0" applyFont="1" applyBorder="1"/>
    <xf numFmtId="0" fontId="10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5" xfId="0" applyFont="1" applyBorder="1"/>
    <xf numFmtId="44" fontId="10" fillId="0" borderId="5" xfId="1" applyFont="1" applyFill="1" applyBorder="1" applyAlignment="1"/>
    <xf numFmtId="44" fontId="10" fillId="0" borderId="5" xfId="0" applyNumberFormat="1" applyFont="1" applyFill="1" applyBorder="1"/>
    <xf numFmtId="0" fontId="10" fillId="0" borderId="6" xfId="0" applyFont="1" applyBorder="1"/>
    <xf numFmtId="44" fontId="10" fillId="0" borderId="7" xfId="1" applyFont="1" applyFill="1" applyBorder="1" applyAlignment="1">
      <alignment horizontal="left"/>
    </xf>
    <xf numFmtId="44" fontId="10" fillId="0" borderId="7" xfId="0" applyNumberFormat="1" applyFont="1" applyFill="1" applyBorder="1" applyAlignment="1">
      <alignment horizontal="right"/>
    </xf>
    <xf numFmtId="0" fontId="10" fillId="0" borderId="7" xfId="0" applyFont="1" applyBorder="1"/>
    <xf numFmtId="0" fontId="10" fillId="0" borderId="9" xfId="0" applyFont="1" applyBorder="1"/>
    <xf numFmtId="44" fontId="10" fillId="0" borderId="1" xfId="1" applyFont="1" applyFill="1" applyBorder="1" applyAlignment="1">
      <alignment horizontal="left"/>
    </xf>
    <xf numFmtId="44" fontId="10" fillId="0" borderId="1" xfId="0" applyNumberFormat="1" applyFont="1" applyFill="1" applyBorder="1" applyAlignment="1">
      <alignment horizontal="right"/>
    </xf>
    <xf numFmtId="0" fontId="10" fillId="0" borderId="11" xfId="0" applyFont="1" applyBorder="1"/>
    <xf numFmtId="44" fontId="10" fillId="0" borderId="12" xfId="1" applyFont="1" applyFill="1" applyBorder="1" applyAlignment="1">
      <alignment horizontal="left"/>
    </xf>
    <xf numFmtId="44" fontId="10" fillId="0" borderId="12" xfId="0" applyNumberFormat="1" applyFont="1" applyFill="1" applyBorder="1" applyAlignment="1">
      <alignment horizontal="right"/>
    </xf>
    <xf numFmtId="0" fontId="10" fillId="0" borderId="12" xfId="0" applyFont="1" applyBorder="1"/>
    <xf numFmtId="0" fontId="10" fillId="0" borderId="2" xfId="0" applyFont="1" applyBorder="1"/>
    <xf numFmtId="44" fontId="10" fillId="0" borderId="2" xfId="0" applyNumberFormat="1" applyFont="1" applyFill="1" applyBorder="1"/>
    <xf numFmtId="44" fontId="10" fillId="0" borderId="3" xfId="0" applyNumberFormat="1" applyFont="1" applyBorder="1"/>
    <xf numFmtId="44" fontId="10" fillId="0" borderId="15" xfId="0" applyNumberFormat="1" applyFont="1" applyBorder="1"/>
    <xf numFmtId="44" fontId="10" fillId="0" borderId="16" xfId="0" applyNumberFormat="1" applyFont="1" applyBorder="1"/>
    <xf numFmtId="44" fontId="10" fillId="0" borderId="17" xfId="0" applyNumberFormat="1" applyFont="1" applyBorder="1"/>
    <xf numFmtId="44" fontId="10" fillId="0" borderId="14" xfId="0" applyNumberFormat="1" applyFont="1" applyBorder="1"/>
    <xf numFmtId="0" fontId="6" fillId="0" borderId="1" xfId="0" applyFont="1" applyBorder="1" applyAlignment="1">
      <alignment horizontal="center" vertical="center" textRotation="9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tabSelected="1" view="pageBreakPreview" zoomScaleNormal="85" zoomScaleSheetLayoutView="100" workbookViewId="0">
      <selection activeCell="F7" sqref="F7:F13"/>
    </sheetView>
  </sheetViews>
  <sheetFormatPr defaultRowHeight="15" x14ac:dyDescent="0.25"/>
  <cols>
    <col min="1" max="1" width="51.28515625" customWidth="1"/>
    <col min="2" max="2" width="18" bestFit="1" customWidth="1"/>
    <col min="3" max="3" width="10.42578125" bestFit="1" customWidth="1"/>
    <col min="4" max="4" width="16.28515625" bestFit="1" customWidth="1"/>
    <col min="5" max="5" width="18.85546875" bestFit="1" customWidth="1"/>
    <col min="6" max="6" width="8.140625" customWidth="1"/>
    <col min="7" max="7" width="11.7109375" customWidth="1"/>
    <col min="8" max="9" width="6.28515625" customWidth="1"/>
    <col min="10" max="10" width="6" customWidth="1"/>
    <col min="11" max="11" width="6.5703125" customWidth="1"/>
    <col min="12" max="12" width="6.28515625" customWidth="1"/>
    <col min="13" max="14" width="6.140625" customWidth="1"/>
    <col min="15" max="15" width="7.140625" customWidth="1"/>
    <col min="16" max="16" width="8.140625" customWidth="1"/>
    <col min="17" max="20" width="9.140625" customWidth="1"/>
    <col min="21" max="22" width="9.7109375" bestFit="1" customWidth="1"/>
    <col min="26" max="26" width="12" bestFit="1" customWidth="1"/>
    <col min="27" max="27" width="14.5703125" bestFit="1" customWidth="1"/>
    <col min="28" max="28" width="12" style="19" bestFit="1" customWidth="1"/>
    <col min="29" max="30" width="14.5703125" bestFit="1" customWidth="1"/>
    <col min="31" max="32" width="19.140625" bestFit="1" customWidth="1"/>
  </cols>
  <sheetData>
    <row r="1" spans="1:28" ht="15.75" x14ac:dyDescent="0.25">
      <c r="A1" s="45" t="s">
        <v>33</v>
      </c>
      <c r="B1" s="45"/>
      <c r="C1" s="45"/>
      <c r="D1" s="45"/>
      <c r="E1" s="45"/>
    </row>
    <row r="2" spans="1:28" ht="15.75" x14ac:dyDescent="0.25">
      <c r="A2" s="41"/>
      <c r="B2" s="41"/>
      <c r="C2" s="41"/>
      <c r="D2" s="41"/>
      <c r="E2" s="41"/>
    </row>
    <row r="3" spans="1:28" x14ac:dyDescent="0.25">
      <c r="A3" s="39" t="s">
        <v>31</v>
      </c>
    </row>
    <row r="4" spans="1:28" x14ac:dyDescent="0.25">
      <c r="E4" s="3"/>
      <c r="K4" s="3"/>
    </row>
    <row r="5" spans="1:28" ht="15.75" x14ac:dyDescent="0.25">
      <c r="A5" s="8" t="s">
        <v>38</v>
      </c>
      <c r="B5" s="7">
        <f>57.2+58.3+93.2+50+91.2</f>
        <v>349.9</v>
      </c>
      <c r="C5" s="7" t="s">
        <v>12</v>
      </c>
      <c r="D5" s="37"/>
      <c r="E5" s="38"/>
      <c r="G5" s="11"/>
      <c r="K5" s="3"/>
      <c r="U5" s="20"/>
      <c r="V5" s="22"/>
      <c r="AA5" s="11"/>
    </row>
    <row r="6" spans="1:28" x14ac:dyDescent="0.25">
      <c r="A6" s="4" t="s">
        <v>0</v>
      </c>
      <c r="B6" s="46" t="s">
        <v>27</v>
      </c>
      <c r="C6" s="47"/>
      <c r="D6" s="24" t="s">
        <v>28</v>
      </c>
      <c r="E6" s="4" t="s">
        <v>29</v>
      </c>
      <c r="AB6"/>
    </row>
    <row r="7" spans="1:28" s="44" customFormat="1" x14ac:dyDescent="0.25">
      <c r="A7" s="43" t="s">
        <v>13</v>
      </c>
      <c r="B7" s="48" t="s">
        <v>26</v>
      </c>
      <c r="C7" s="49" t="s">
        <v>30</v>
      </c>
      <c r="D7" s="43"/>
      <c r="E7" s="66"/>
      <c r="F7" s="71" t="s">
        <v>37</v>
      </c>
    </row>
    <row r="8" spans="1:28" s="44" customFormat="1" ht="15.75" thickBot="1" x14ac:dyDescent="0.3">
      <c r="A8" s="50" t="s">
        <v>5</v>
      </c>
      <c r="B8" s="51">
        <v>50</v>
      </c>
      <c r="C8" s="52"/>
      <c r="D8" s="50">
        <f>B5</f>
        <v>349.9</v>
      </c>
      <c r="E8" s="67">
        <f>B8*D8</f>
        <v>17495</v>
      </c>
      <c r="F8" s="71"/>
    </row>
    <row r="9" spans="1:28" s="44" customFormat="1" x14ac:dyDescent="0.25">
      <c r="A9" s="53" t="s">
        <v>6</v>
      </c>
      <c r="B9" s="54">
        <v>180</v>
      </c>
      <c r="C9" s="55">
        <f>B9/2.7</f>
        <v>66.666666666666657</v>
      </c>
      <c r="D9" s="56">
        <f>D8*2.7</f>
        <v>944.73</v>
      </c>
      <c r="E9" s="68">
        <f>C9*D9</f>
        <v>62981.999999999993</v>
      </c>
      <c r="F9" s="71"/>
    </row>
    <row r="10" spans="1:28" s="44" customFormat="1" x14ac:dyDescent="0.25">
      <c r="A10" s="57" t="s">
        <v>7</v>
      </c>
      <c r="B10" s="58">
        <v>50</v>
      </c>
      <c r="C10" s="59">
        <f>B10/2.7</f>
        <v>18.518518518518519</v>
      </c>
      <c r="D10" s="43">
        <f>D9</f>
        <v>944.73</v>
      </c>
      <c r="E10" s="66">
        <f t="shared" ref="E10:E12" si="0">C10*D10</f>
        <v>17495</v>
      </c>
      <c r="F10" s="71"/>
    </row>
    <row r="11" spans="1:28" s="44" customFormat="1" x14ac:dyDescent="0.25">
      <c r="A11" s="57" t="s">
        <v>8</v>
      </c>
      <c r="B11" s="58">
        <v>300</v>
      </c>
      <c r="C11" s="59">
        <f>B11/2.7</f>
        <v>111.1111111111111</v>
      </c>
      <c r="D11" s="43">
        <f>D9</f>
        <v>944.73</v>
      </c>
      <c r="E11" s="66">
        <f t="shared" si="0"/>
        <v>104969.99999999999</v>
      </c>
      <c r="F11" s="71"/>
    </row>
    <row r="12" spans="1:28" s="44" customFormat="1" ht="15.75" thickBot="1" x14ac:dyDescent="0.3">
      <c r="A12" s="60" t="s">
        <v>9</v>
      </c>
      <c r="B12" s="61">
        <v>50</v>
      </c>
      <c r="C12" s="62">
        <f>B12/2.7</f>
        <v>18.518518518518519</v>
      </c>
      <c r="D12" s="63">
        <f>D9</f>
        <v>944.73</v>
      </c>
      <c r="E12" s="69">
        <f t="shared" si="0"/>
        <v>17495</v>
      </c>
      <c r="F12" s="71"/>
    </row>
    <row r="13" spans="1:28" s="44" customFormat="1" ht="15.75" thickBot="1" x14ac:dyDescent="0.3">
      <c r="A13" s="64" t="s">
        <v>10</v>
      </c>
      <c r="B13" s="42">
        <v>200</v>
      </c>
      <c r="C13" s="65"/>
      <c r="D13" s="64">
        <f>D8</f>
        <v>349.9</v>
      </c>
      <c r="E13" s="70">
        <f>B13*D13</f>
        <v>69980</v>
      </c>
      <c r="F13" s="71"/>
    </row>
    <row r="14" spans="1:28" x14ac:dyDescent="0.25">
      <c r="A14" s="25" t="s">
        <v>1</v>
      </c>
      <c r="B14" s="26">
        <v>250</v>
      </c>
      <c r="C14" s="27"/>
      <c r="D14" s="28">
        <f>D8</f>
        <v>349.9</v>
      </c>
      <c r="E14" s="29">
        <f t="shared" ref="E14:E16" si="1">B14*D14</f>
        <v>87475</v>
      </c>
      <c r="AB14"/>
    </row>
    <row r="15" spans="1:28" x14ac:dyDescent="0.25">
      <c r="A15" s="30" t="s">
        <v>11</v>
      </c>
      <c r="B15" s="23">
        <v>70</v>
      </c>
      <c r="C15" s="21"/>
      <c r="D15" s="1">
        <f>D8</f>
        <v>349.9</v>
      </c>
      <c r="E15" s="31">
        <f t="shared" si="1"/>
        <v>24493</v>
      </c>
      <c r="AB15"/>
    </row>
    <row r="16" spans="1:28" ht="15.75" thickBot="1" x14ac:dyDescent="0.3">
      <c r="A16" s="32" t="s">
        <v>2</v>
      </c>
      <c r="B16" s="33">
        <v>150</v>
      </c>
      <c r="C16" s="34"/>
      <c r="D16" s="35">
        <f>D8</f>
        <v>349.9</v>
      </c>
      <c r="E16" s="36">
        <f t="shared" si="1"/>
        <v>52485</v>
      </c>
      <c r="AB16"/>
    </row>
    <row r="17" spans="1:28" s="3" customFormat="1" x14ac:dyDescent="0.25">
      <c r="A17" s="5"/>
      <c r="B17" s="6"/>
      <c r="C17" s="6"/>
      <c r="D1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B17" s="6"/>
    </row>
    <row r="18" spans="1:28" ht="15.75" x14ac:dyDescent="0.25">
      <c r="A18" s="17" t="s">
        <v>39</v>
      </c>
      <c r="B18" s="7">
        <v>190.7</v>
      </c>
      <c r="C18" s="7" t="s">
        <v>34</v>
      </c>
      <c r="D18" s="12"/>
    </row>
    <row r="19" spans="1:28" x14ac:dyDescent="0.25">
      <c r="A19" s="4" t="s">
        <v>0</v>
      </c>
      <c r="B19" s="18" t="s">
        <v>27</v>
      </c>
      <c r="C19" s="24" t="s">
        <v>32</v>
      </c>
      <c r="D19" s="4" t="s">
        <v>29</v>
      </c>
      <c r="AB19"/>
    </row>
    <row r="20" spans="1:28" hidden="1" x14ac:dyDescent="0.25">
      <c r="A20" s="1" t="s">
        <v>23</v>
      </c>
      <c r="B20" s="1">
        <v>60</v>
      </c>
      <c r="C20" s="1">
        <v>48</v>
      </c>
      <c r="D20" s="40">
        <f>B20*C20</f>
        <v>2880</v>
      </c>
      <c r="AB20"/>
    </row>
    <row r="21" spans="1:28" hidden="1" x14ac:dyDescent="0.25">
      <c r="A21" s="1" t="s">
        <v>14</v>
      </c>
      <c r="B21" s="1">
        <v>70</v>
      </c>
      <c r="C21" s="1">
        <v>139.19999999999999</v>
      </c>
      <c r="D21" s="40">
        <f t="shared" ref="D21:D33" si="2">B21*C21</f>
        <v>9744</v>
      </c>
      <c r="AB21"/>
    </row>
    <row r="22" spans="1:28" s="15" customFormat="1" x14ac:dyDescent="0.25">
      <c r="A22" s="16" t="s">
        <v>21</v>
      </c>
      <c r="B22" s="14">
        <v>70</v>
      </c>
      <c r="C22" s="1">
        <f>B18</f>
        <v>190.7</v>
      </c>
      <c r="D22" s="40">
        <f t="shared" si="2"/>
        <v>13349</v>
      </c>
    </row>
    <row r="23" spans="1:28" s="15" customFormat="1" x14ac:dyDescent="0.25">
      <c r="A23" s="16" t="s">
        <v>22</v>
      </c>
      <c r="B23" s="14">
        <v>25</v>
      </c>
      <c r="C23" s="1">
        <f>C22</f>
        <v>190.7</v>
      </c>
      <c r="D23" s="40">
        <f t="shared" si="2"/>
        <v>4767.5</v>
      </c>
    </row>
    <row r="24" spans="1:28" x14ac:dyDescent="0.25">
      <c r="A24" s="1" t="s">
        <v>35</v>
      </c>
      <c r="B24" s="1">
        <v>400</v>
      </c>
      <c r="C24" s="1">
        <f>C22</f>
        <v>190.7</v>
      </c>
      <c r="D24" s="40">
        <f t="shared" si="2"/>
        <v>76280</v>
      </c>
      <c r="AB24"/>
    </row>
    <row r="25" spans="1:28" hidden="1" x14ac:dyDescent="0.25">
      <c r="A25" s="1" t="s">
        <v>16</v>
      </c>
      <c r="B25" s="1">
        <v>200</v>
      </c>
      <c r="C25" s="1">
        <v>22.4</v>
      </c>
      <c r="D25" s="40">
        <f t="shared" si="2"/>
        <v>4480</v>
      </c>
      <c r="AB25"/>
    </row>
    <row r="26" spans="1:28" ht="30" hidden="1" x14ac:dyDescent="0.25">
      <c r="A26" s="13" t="s">
        <v>17</v>
      </c>
      <c r="B26" s="1">
        <v>120</v>
      </c>
      <c r="C26" s="1">
        <v>22.4</v>
      </c>
      <c r="D26" s="40">
        <f t="shared" si="2"/>
        <v>2688</v>
      </c>
      <c r="AB26"/>
    </row>
    <row r="27" spans="1:28" hidden="1" x14ac:dyDescent="0.25">
      <c r="A27" s="1" t="s">
        <v>15</v>
      </c>
      <c r="B27" s="1">
        <v>200</v>
      </c>
      <c r="C27" s="1">
        <v>22.4</v>
      </c>
      <c r="D27" s="40">
        <f t="shared" si="2"/>
        <v>4480</v>
      </c>
      <c r="AB27"/>
    </row>
    <row r="28" spans="1:28" hidden="1" x14ac:dyDescent="0.25">
      <c r="A28" s="1" t="s">
        <v>18</v>
      </c>
      <c r="B28" s="1">
        <v>10</v>
      </c>
      <c r="C28" s="1">
        <v>22.4</v>
      </c>
      <c r="D28" s="40">
        <f t="shared" si="2"/>
        <v>224</v>
      </c>
      <c r="AB28"/>
    </row>
    <row r="29" spans="1:28" hidden="1" x14ac:dyDescent="0.25">
      <c r="A29" s="1" t="s">
        <v>19</v>
      </c>
      <c r="B29" s="1">
        <v>80</v>
      </c>
      <c r="C29" s="1">
        <v>22.4</v>
      </c>
      <c r="D29" s="40">
        <f t="shared" si="2"/>
        <v>1792</v>
      </c>
      <c r="AB29"/>
    </row>
    <row r="30" spans="1:28" hidden="1" x14ac:dyDescent="0.25">
      <c r="A30" s="1" t="s">
        <v>20</v>
      </c>
      <c r="B30" s="1">
        <v>50</v>
      </c>
      <c r="C30" s="1">
        <v>22.4</v>
      </c>
      <c r="D30" s="40">
        <f t="shared" si="2"/>
        <v>1120</v>
      </c>
      <c r="AB30"/>
    </row>
    <row r="31" spans="1:28" hidden="1" x14ac:dyDescent="0.25">
      <c r="A31" s="1" t="s">
        <v>25</v>
      </c>
      <c r="B31" s="1">
        <v>200</v>
      </c>
      <c r="C31" s="1">
        <v>22.4</v>
      </c>
      <c r="D31" s="40">
        <f t="shared" si="2"/>
        <v>4480</v>
      </c>
      <c r="AB31"/>
    </row>
    <row r="32" spans="1:28" x14ac:dyDescent="0.25">
      <c r="A32" s="1" t="s">
        <v>36</v>
      </c>
      <c r="B32" s="1">
        <v>100</v>
      </c>
      <c r="C32" s="1">
        <f>C22</f>
        <v>190.7</v>
      </c>
      <c r="D32" s="40">
        <f t="shared" si="2"/>
        <v>19070</v>
      </c>
      <c r="AB32"/>
    </row>
    <row r="33" spans="1:34" hidden="1" x14ac:dyDescent="0.25">
      <c r="A33" s="1" t="s">
        <v>24</v>
      </c>
      <c r="B33" s="1">
        <v>350</v>
      </c>
      <c r="C33" s="1">
        <v>48</v>
      </c>
      <c r="D33" s="40">
        <f t="shared" si="2"/>
        <v>16800</v>
      </c>
      <c r="AB33"/>
    </row>
    <row r="34" spans="1:34" s="3" customFormat="1" x14ac:dyDescent="0.25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B34" s="6"/>
    </row>
    <row r="35" spans="1:34" x14ac:dyDescent="0.25">
      <c r="A35" s="2" t="s">
        <v>3</v>
      </c>
    </row>
    <row r="37" spans="1:34" x14ac:dyDescent="0.25">
      <c r="A37" s="2" t="s">
        <v>4</v>
      </c>
      <c r="AD37" s="10"/>
      <c r="AH37" s="10"/>
    </row>
  </sheetData>
  <mergeCells count="3">
    <mergeCell ref="B6:C6"/>
    <mergeCell ref="A1:E1"/>
    <mergeCell ref="F7:F13"/>
  </mergeCells>
  <pageMargins left="0.7" right="0.7" top="0.75" bottom="0.75" header="0.3" footer="0.3"/>
  <pageSetup paperSize="9" scale="7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2020-07-20T05:14:41Z</dcterms:modified>
</cp:coreProperties>
</file>