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щая папка\Дом\ИТЭКМА\Объекты\Объекты 2021\ИЛС\Дмитрия Ульянова\"/>
    </mc:Choice>
  </mc:AlternateContent>
  <xr:revisionPtr revIDLastSave="0" documentId="8_{3DB9B3F1-1B7A-46F7-8077-01109E0A5DB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6" r:id="rId1"/>
    <sheet name="для_8_общежитий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6" l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7" i="6"/>
  <c r="H26" i="6" l="1"/>
  <c r="G8" i="6" l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7" i="6"/>
</calcChain>
</file>

<file path=xl/sharedStrings.xml><?xml version="1.0" encoding="utf-8"?>
<sst xmlns="http://schemas.openxmlformats.org/spreadsheetml/2006/main" count="175" uniqueCount="98">
  <si>
    <t>№ п/п</t>
  </si>
  <si>
    <t>Наименование работ, материалов, затрат</t>
  </si>
  <si>
    <t>Ед. изм.</t>
  </si>
  <si>
    <t>Кол-во</t>
  </si>
  <si>
    <t>Работы</t>
  </si>
  <si>
    <t>Материалы и механизмы</t>
  </si>
  <si>
    <t>Всего</t>
  </si>
  <si>
    <t>1</t>
  </si>
  <si>
    <t>м2</t>
  </si>
  <si>
    <t>2</t>
  </si>
  <si>
    <t>шт</t>
  </si>
  <si>
    <t>3</t>
  </si>
  <si>
    <t>т</t>
  </si>
  <si>
    <t>4</t>
  </si>
  <si>
    <t>5</t>
  </si>
  <si>
    <t>1.1</t>
  </si>
  <si>
    <t>м3</t>
  </si>
  <si>
    <t>Отделка стен:</t>
  </si>
  <si>
    <t>6</t>
  </si>
  <si>
    <t>7</t>
  </si>
  <si>
    <t>Утверждаю:</t>
  </si>
  <si>
    <t>Согласовано:</t>
  </si>
  <si>
    <t>смета</t>
  </si>
  <si>
    <t>Генеральный директор</t>
  </si>
  <si>
    <t>9-графка (альбомная)</t>
  </si>
  <si>
    <t>3de02843-6318-4013-a229-a1c47156d033</t>
  </si>
  <si>
    <t>4.4.7.32</t>
  </si>
  <si>
    <t>Смета № 1</t>
  </si>
  <si>
    <t>Вахтовый городок. Устройство дорог</t>
  </si>
  <si>
    <t>Проект 80/2017-ГП</t>
  </si>
  <si>
    <t>Цена единицы, руб.</t>
  </si>
  <si>
    <t>Стоимость, руб.</t>
  </si>
  <si>
    <r>
      <t xml:space="preserve"> ТИП 1. Устройство покрытий из дорожных плит </t>
    </r>
    <r>
      <rPr>
        <b/>
        <sz val="12"/>
        <color rgb="FFFF0000"/>
        <rFont val="Times New Roman1"/>
        <charset val="204"/>
      </rPr>
      <t>S=4150м2</t>
    </r>
  </si>
  <si>
    <t>Разработка грунта экскаваторами с погрузкой на автомобили-самосвалы, доработка грунта вручную под проектную отметку</t>
  </si>
  <si>
    <t>Перевозка грунта на 1 км</t>
  </si>
  <si>
    <t>Уплотнение грунта в дорожном корыте</t>
  </si>
  <si>
    <t>Устройство подстилающих слоев щебеночных (отсев  дробления) толщиной 0,25м</t>
  </si>
  <si>
    <t>4,1</t>
  </si>
  <si>
    <t>Щебень фракции 0-6 (отсев дробления)</t>
  </si>
  <si>
    <t>Устройство дорожных покрытий из сборных ж/б плит размером 2х6м и 3х1,75м</t>
  </si>
  <si>
    <t>5,1</t>
  </si>
  <si>
    <t>Плиты дорожные 2ПДН-18</t>
  </si>
  <si>
    <t>5,2</t>
  </si>
  <si>
    <t>Плиты для временных дорог 2П30.18-10,   1,75х3м</t>
  </si>
  <si>
    <t>Устройство откосов из щебня фракции 40-70мм М600 толщиной 120мм</t>
  </si>
  <si>
    <t>6,1</t>
  </si>
  <si>
    <t>Щебень фракции 40-70мм</t>
  </si>
  <si>
    <t>Итого по разделу: ТИП 1</t>
  </si>
  <si>
    <t>Непредвиденные расходы</t>
  </si>
  <si>
    <t>Итого:</t>
  </si>
  <si>
    <t>Накладные расходы</t>
  </si>
  <si>
    <t>Сметная прибыль</t>
  </si>
  <si>
    <t>Общая стоимость</t>
  </si>
  <si>
    <t>Стоимость 1м2/руб с НДС</t>
  </si>
  <si>
    <r>
      <t xml:space="preserve"> ТИП 2 . Устройство покрытий из тротуарных плит</t>
    </r>
    <r>
      <rPr>
        <b/>
        <sz val="12"/>
        <color rgb="FFFF0000"/>
        <rFont val="Times New Roman1"/>
        <charset val="204"/>
      </rPr>
      <t xml:space="preserve"> </t>
    </r>
    <r>
      <rPr>
        <b/>
        <sz val="12"/>
        <color rgb="FFFF0000"/>
        <rFont val="Times New Roman1"/>
        <charset val="204"/>
      </rPr>
      <t>S=1150м2</t>
    </r>
  </si>
  <si>
    <t>Разработка грунта в отвал</t>
  </si>
  <si>
    <t>Устройство подстилающих слоев песчаных</t>
  </si>
  <si>
    <t>Песок природный</t>
  </si>
  <si>
    <t>Устройство  покрытий из тротуарных плит 8К8  1х1м</t>
  </si>
  <si>
    <t>Плита тротуарная 8К8 1000х1000мм</t>
  </si>
  <si>
    <t>Обратная засыпка пазух грунтом</t>
  </si>
  <si>
    <t>Итого по разделу: ТИП 2</t>
  </si>
  <si>
    <t xml:space="preserve"> ТИП 1. Устройство покрытий из дорожных плит, включая разработку грунта экскаваторами с погрузкой на автомобили-самосвалы, доработка грунта вручную под проектную отметку, перевозку грунта на 1 км, уплотнение грунта в дорожном корыте, устройство подстилающих слоев щебеночных (отсев  дробления) толщиной 0,25м, устройство дорожных покрытий из сборных ж/б плит размером 2х6м, устройство откосов из щебня фракции 40-70мм М600 толщиной 120мм</t>
  </si>
  <si>
    <t xml:space="preserve"> ТИП 2 . Устройство покрытий из тротуарных плит  включая разработку грунта экскаваторами с погрузкой на автомобили-самосвалы, доработка грунта вручную под проектную отметку, разработка грунта в отвал, перевозку грунта на 1 км, уплотнение грунта в дорожном корыте, устройство подстилающих слоев песчаных, устройство  покрытий из тротуарных плит 8К8  1х1м, обратная засыпка пазух грунтом</t>
  </si>
  <si>
    <t>Итого по проекту</t>
  </si>
  <si>
    <t>11</t>
  </si>
  <si>
    <t>п/м</t>
  </si>
  <si>
    <t>РАЗДЕЛ 1: Отделочные работы (лестничный марш)</t>
  </si>
  <si>
    <t>комп</t>
  </si>
  <si>
    <t xml:space="preserve">Установка малярного уголка по стенам </t>
  </si>
  <si>
    <t xml:space="preserve">Шпаклевание стен  слоем до 2 мм, включая шлифование шпаклёвкой типа Ветонит </t>
  </si>
  <si>
    <t>Высококачественная  водоэмульсионная окраска за 2 раза  с учетом огрунтовки поверхности</t>
  </si>
  <si>
    <t>Раздел №2</t>
  </si>
  <si>
    <t>Отделочные работы на потолках</t>
  </si>
  <si>
    <t>Частичная очистка перекрытия от облупившейся краски</t>
  </si>
  <si>
    <t>Грунтование потолка грунтовкой для металла типа  ГФ-021 серого цвета</t>
  </si>
  <si>
    <t xml:space="preserve">Покраска перекрытия Алкидной 
краской по металлу 
</t>
  </si>
  <si>
    <t>Грунтование лестницы грунтовкой для металла типа  ГФ-021 серого цвета</t>
  </si>
  <si>
    <t xml:space="preserve">Покраска лестницы Алкидной 
краской по металлу 
</t>
  </si>
  <si>
    <t>Грунтование перил грунтовкой для металла типа  ГФ-021 серого цвета</t>
  </si>
  <si>
    <t>Раздел №-3</t>
  </si>
  <si>
    <t>Покраска окон</t>
  </si>
  <si>
    <t>Очистка окон от облупившейся краски</t>
  </si>
  <si>
    <t xml:space="preserve">Покраска окон </t>
  </si>
  <si>
    <t xml:space="preserve">Сметный расчет </t>
  </si>
  <si>
    <t>Цена единицы</t>
  </si>
  <si>
    <t xml:space="preserve">Очистка стен от облупившейся  краски. </t>
  </si>
  <si>
    <t xml:space="preserve"> Окраска потолка за 2 раза  водоэмульсионной краской учетом огрунтовки поверхности</t>
  </si>
  <si>
    <t>8</t>
  </si>
  <si>
    <t>9</t>
  </si>
  <si>
    <t>10</t>
  </si>
  <si>
    <t>12</t>
  </si>
  <si>
    <t>13</t>
  </si>
  <si>
    <t>14</t>
  </si>
  <si>
    <t>15</t>
  </si>
  <si>
    <t>Частичное шпаклевание потолка включая шлефование перед окраской, шпаклёвкой типа Витонит.</t>
  </si>
  <si>
    <t xml:space="preserve">Частичная очистка потолка от облупившейся  краски. 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</si>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</sst>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 &quot;#,##0.00&quot;   &quot;;&quot;-&quot;#,##0.00&quot;   &quot;;&quot; -&quot;00&quot;   &quot;;&quot; &quot;@&quot; &quot;"/>
    <numFmt numFmtId="165" formatCode="#,##0.00;[Red]&quot;-&quot;#,##0.00"/>
    <numFmt numFmtId="166" formatCode="[$-419]General"/>
    <numFmt numFmtId="167" formatCode="[$-419]0%"/>
    <numFmt numFmtId="168" formatCode="#,##0.00&quot; &quot;[$руб.-419];[Red]&quot;-&quot;#,##0.00&quot; &quot;[$руб.-419]"/>
    <numFmt numFmtId="169" formatCode="#,##0.00\ &quot;₽&quot;;[Red]#,##0.00\ &quot;₽&quot;"/>
  </numFmts>
  <fonts count="26">
    <font>
      <sz val="11"/>
      <color rgb="FF000000"/>
      <name val="Arial1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8B4513"/>
      <name val="Times New Roman"/>
      <family val="1"/>
      <charset val="204"/>
    </font>
    <font>
      <sz val="12"/>
      <color rgb="FF4169E1"/>
      <name val="Times New Roman"/>
      <family val="1"/>
      <charset val="204"/>
    </font>
    <font>
      <sz val="12"/>
      <color rgb="FF5B9BD5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2"/>
      <color rgb="FFFF0000"/>
      <name val="Times New Roman1"/>
      <charset val="204"/>
    </font>
    <font>
      <b/>
      <sz val="12"/>
      <color rgb="FF8B4513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2"/>
      <color rgb="FFFFFFFF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Border="0" applyProtection="0"/>
    <xf numFmtId="164" fontId="1" fillId="0" borderId="0" applyFill="0" applyBorder="0" applyAlignment="0" applyProtection="0"/>
    <xf numFmtId="166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8" fontId="4" fillId="0" borderId="0" applyBorder="0" applyProtection="0"/>
  </cellStyleXfs>
  <cellXfs count="85">
    <xf numFmtId="0" fontId="0" fillId="0" borderId="0" xfId="0"/>
    <xf numFmtId="166" fontId="6" fillId="0" borderId="2" xfId="3" applyFont="1" applyFill="1" applyBorder="1" applyAlignment="1">
      <alignment horizontal="center" vertical="center" wrapText="1"/>
    </xf>
    <xf numFmtId="166" fontId="8" fillId="0" borderId="2" xfId="3" applyFont="1" applyFill="1" applyBorder="1" applyAlignment="1">
      <alignment horizontal="center" vertical="center"/>
    </xf>
    <xf numFmtId="166" fontId="6" fillId="0" borderId="0" xfId="3" applyFont="1" applyFill="1" applyAlignment="1"/>
    <xf numFmtId="49" fontId="7" fillId="0" borderId="2" xfId="3" applyNumberFormat="1" applyFont="1" applyFill="1" applyBorder="1" applyAlignment="1">
      <alignment horizontal="left" vertical="top"/>
    </xf>
    <xf numFmtId="166" fontId="7" fillId="0" borderId="2" xfId="3" applyFont="1" applyFill="1" applyBorder="1" applyAlignment="1">
      <alignment horizontal="left" vertical="top" wrapText="1"/>
    </xf>
    <xf numFmtId="166" fontId="7" fillId="0" borderId="2" xfId="3" applyFont="1" applyFill="1" applyBorder="1" applyAlignment="1">
      <alignment horizontal="left"/>
    </xf>
    <xf numFmtId="165" fontId="9" fillId="0" borderId="2" xfId="3" applyNumberFormat="1" applyFont="1" applyFill="1" applyBorder="1" applyAlignment="1">
      <alignment horizontal="right"/>
    </xf>
    <xf numFmtId="165" fontId="7" fillId="0" borderId="2" xfId="3" applyNumberFormat="1" applyFont="1" applyFill="1" applyBorder="1" applyAlignment="1">
      <alignment horizontal="right"/>
    </xf>
    <xf numFmtId="166" fontId="7" fillId="0" borderId="0" xfId="3" applyFont="1" applyFill="1" applyAlignment="1">
      <alignment horizontal="left"/>
    </xf>
    <xf numFmtId="165" fontId="7" fillId="0" borderId="0" xfId="3" applyNumberFormat="1" applyFont="1" applyFill="1" applyAlignment="1">
      <alignment horizontal="right"/>
    </xf>
    <xf numFmtId="49" fontId="10" fillId="0" borderId="2" xfId="3" applyNumberFormat="1" applyFont="1" applyFill="1" applyBorder="1" applyAlignment="1">
      <alignment horizontal="left" vertical="top"/>
    </xf>
    <xf numFmtId="166" fontId="10" fillId="0" borderId="2" xfId="3" applyFont="1" applyFill="1" applyBorder="1" applyAlignment="1">
      <alignment horizontal="left" vertical="top" wrapText="1"/>
    </xf>
    <xf numFmtId="166" fontId="10" fillId="0" borderId="2" xfId="3" applyFont="1" applyFill="1" applyBorder="1" applyAlignment="1">
      <alignment horizontal="left"/>
    </xf>
    <xf numFmtId="165" fontId="10" fillId="0" borderId="2" xfId="3" applyNumberFormat="1" applyFont="1" applyFill="1" applyBorder="1" applyAlignment="1">
      <alignment horizontal="right"/>
    </xf>
    <xf numFmtId="165" fontId="11" fillId="0" borderId="2" xfId="3" applyNumberFormat="1" applyFont="1" applyFill="1" applyBorder="1" applyAlignment="1">
      <alignment horizontal="right"/>
    </xf>
    <xf numFmtId="166" fontId="13" fillId="0" borderId="0" xfId="3" applyFont="1" applyFill="1" applyAlignment="1"/>
    <xf numFmtId="166" fontId="7" fillId="0" borderId="0" xfId="3" applyFont="1" applyFill="1" applyAlignment="1"/>
    <xf numFmtId="166" fontId="2" fillId="0" borderId="0" xfId="3" applyFont="1" applyFill="1" applyAlignment="1"/>
    <xf numFmtId="166" fontId="14" fillId="0" borderId="0" xfId="3" applyFont="1" applyFill="1" applyAlignment="1"/>
    <xf numFmtId="49" fontId="14" fillId="0" borderId="0" xfId="3" applyNumberFormat="1" applyFont="1" applyFill="1" applyAlignment="1"/>
    <xf numFmtId="166" fontId="7" fillId="0" borderId="0" xfId="3" applyFont="1" applyFill="1" applyAlignment="1">
      <alignment horizontal="right"/>
    </xf>
    <xf numFmtId="166" fontId="6" fillId="0" borderId="1" xfId="3" applyFont="1" applyFill="1" applyBorder="1" applyAlignment="1">
      <alignment horizontal="right"/>
    </xf>
    <xf numFmtId="166" fontId="6" fillId="0" borderId="1" xfId="3" applyFont="1" applyFill="1" applyBorder="1" applyAlignment="1">
      <alignment horizontal="left"/>
    </xf>
    <xf numFmtId="166" fontId="7" fillId="0" borderId="1" xfId="3" applyFont="1" applyFill="1" applyBorder="1" applyAlignment="1"/>
    <xf numFmtId="166" fontId="6" fillId="0" borderId="3" xfId="3" applyFont="1" applyFill="1" applyBorder="1" applyAlignment="1">
      <alignment horizontal="left"/>
    </xf>
    <xf numFmtId="166" fontId="6" fillId="0" borderId="3" xfId="3" applyFont="1" applyFill="1" applyBorder="1" applyAlignment="1"/>
    <xf numFmtId="165" fontId="6" fillId="0" borderId="3" xfId="3" applyNumberFormat="1" applyFont="1" applyFill="1" applyBorder="1" applyAlignment="1"/>
    <xf numFmtId="165" fontId="6" fillId="0" borderId="3" xfId="3" applyNumberFormat="1" applyFont="1" applyFill="1" applyBorder="1" applyAlignment="1">
      <alignment horizontal="right"/>
    </xf>
    <xf numFmtId="167" fontId="7" fillId="0" borderId="0" xfId="3" applyNumberFormat="1" applyFont="1" applyFill="1" applyAlignment="1">
      <alignment horizontal="center"/>
    </xf>
    <xf numFmtId="166" fontId="6" fillId="0" borderId="0" xfId="3" applyFont="1" applyFill="1" applyAlignment="1">
      <alignment horizontal="left"/>
    </xf>
    <xf numFmtId="167" fontId="16" fillId="0" borderId="0" xfId="3" applyNumberFormat="1" applyFont="1" applyFill="1" applyAlignment="1">
      <alignment horizontal="center"/>
    </xf>
    <xf numFmtId="165" fontId="6" fillId="0" borderId="0" xfId="3" applyNumberFormat="1" applyFont="1" applyFill="1" applyAlignment="1">
      <alignment horizontal="right"/>
    </xf>
    <xf numFmtId="166" fontId="17" fillId="0" borderId="0" xfId="3" applyFont="1" applyFill="1" applyAlignment="1"/>
    <xf numFmtId="166" fontId="18" fillId="0" borderId="0" xfId="3" applyFont="1" applyFill="1" applyAlignment="1"/>
    <xf numFmtId="166" fontId="12" fillId="0" borderId="0" xfId="3" applyFont="1" applyFill="1" applyAlignment="1">
      <alignment horizontal="left"/>
    </xf>
    <xf numFmtId="167" fontId="12" fillId="0" borderId="0" xfId="3" applyNumberFormat="1" applyFont="1" applyFill="1" applyAlignment="1">
      <alignment horizontal="center"/>
    </xf>
    <xf numFmtId="165" fontId="12" fillId="0" borderId="0" xfId="3" applyNumberFormat="1" applyFont="1" applyFill="1" applyAlignment="1">
      <alignment horizontal="right"/>
    </xf>
    <xf numFmtId="166" fontId="12" fillId="0" borderId="0" xfId="3" applyFont="1" applyFill="1" applyAlignment="1"/>
    <xf numFmtId="166" fontId="19" fillId="0" borderId="0" xfId="3" applyFont="1" applyFill="1" applyAlignment="1"/>
    <xf numFmtId="165" fontId="20" fillId="0" borderId="2" xfId="3" applyNumberFormat="1" applyFont="1" applyFill="1" applyBorder="1" applyAlignment="1">
      <alignment horizontal="right"/>
    </xf>
    <xf numFmtId="166" fontId="6" fillId="0" borderId="2" xfId="3" applyFont="1" applyFill="1" applyBorder="1" applyAlignment="1">
      <alignment horizontal="right"/>
    </xf>
    <xf numFmtId="166" fontId="6" fillId="0" borderId="2" xfId="3" applyFont="1" applyFill="1" applyBorder="1" applyAlignment="1">
      <alignment horizontal="left" wrapText="1"/>
    </xf>
    <xf numFmtId="166" fontId="6" fillId="0" borderId="2" xfId="3" applyFont="1" applyFill="1" applyBorder="1" applyAlignment="1">
      <alignment horizontal="center" vertical="center"/>
    </xf>
    <xf numFmtId="168" fontId="7" fillId="0" borderId="2" xfId="3" applyNumberFormat="1" applyFont="1" applyFill="1" applyBorder="1" applyAlignment="1">
      <alignment horizontal="center" vertical="center"/>
    </xf>
    <xf numFmtId="166" fontId="7" fillId="0" borderId="2" xfId="3" applyFont="1" applyFill="1" applyBorder="1" applyAlignment="1"/>
    <xf numFmtId="0" fontId="0" fillId="0" borderId="2" xfId="0" applyBorder="1"/>
    <xf numFmtId="166" fontId="21" fillId="0" borderId="4" xfId="3" applyFont="1" applyFill="1" applyBorder="1" applyAlignment="1">
      <alignment horizontal="center" vertical="center" wrapText="1"/>
    </xf>
    <xf numFmtId="165" fontId="21" fillId="0" borderId="4" xfId="3" applyNumberFormat="1" applyFont="1" applyFill="1" applyBorder="1" applyAlignment="1">
      <alignment horizontal="right" vertical="center" wrapText="1"/>
    </xf>
    <xf numFmtId="165" fontId="22" fillId="0" borderId="4" xfId="3" applyNumberFormat="1" applyFont="1" applyFill="1" applyBorder="1" applyAlignment="1">
      <alignment horizontal="right" vertical="center" wrapText="1"/>
    </xf>
    <xf numFmtId="166" fontId="22" fillId="0" borderId="4" xfId="3" applyFont="1" applyFill="1" applyBorder="1" applyAlignment="1">
      <alignment horizontal="left" vertical="center" wrapText="1"/>
    </xf>
    <xf numFmtId="166" fontId="22" fillId="0" borderId="4" xfId="3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3" fillId="0" borderId="0" xfId="0" applyFont="1" applyFill="1"/>
    <xf numFmtId="0" fontId="22" fillId="0" borderId="0" xfId="0" applyFont="1" applyFill="1"/>
    <xf numFmtId="166" fontId="23" fillId="0" borderId="4" xfId="3" applyFont="1" applyFill="1" applyBorder="1" applyAlignment="1">
      <alignment horizontal="center" vertical="center" wrapText="1"/>
    </xf>
    <xf numFmtId="165" fontId="23" fillId="0" borderId="4" xfId="3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166" fontId="24" fillId="0" borderId="4" xfId="3" applyFont="1" applyFill="1" applyBorder="1" applyAlignment="1">
      <alignment horizontal="left" vertical="center" wrapText="1"/>
    </xf>
    <xf numFmtId="0" fontId="20" fillId="0" borderId="0" xfId="0" applyFont="1" applyFill="1"/>
    <xf numFmtId="166" fontId="22" fillId="0" borderId="4" xfId="3" applyFont="1" applyFill="1" applyBorder="1" applyAlignment="1">
      <alignment horizontal="center" vertical="center" wrapText="1"/>
    </xf>
    <xf numFmtId="166" fontId="22" fillId="0" borderId="4" xfId="3" applyFont="1" applyFill="1" applyBorder="1" applyAlignment="1">
      <alignment horizontal="left" wrapText="1"/>
    </xf>
    <xf numFmtId="166" fontId="22" fillId="0" borderId="4" xfId="3" applyFont="1" applyFill="1" applyBorder="1" applyAlignment="1">
      <alignment horizontal="center" wrapText="1"/>
    </xf>
    <xf numFmtId="165" fontId="22" fillId="0" borderId="4" xfId="3" applyNumberFormat="1" applyFont="1" applyFill="1" applyBorder="1" applyAlignment="1">
      <alignment horizontal="right" wrapText="1"/>
    </xf>
    <xf numFmtId="4" fontId="22" fillId="0" borderId="4" xfId="0" applyNumberFormat="1" applyFont="1" applyFill="1" applyBorder="1" applyAlignment="1">
      <alignment vertical="center" wrapText="1"/>
    </xf>
    <xf numFmtId="49" fontId="24" fillId="0" borderId="4" xfId="3" applyNumberFormat="1" applyFont="1" applyFill="1" applyBorder="1" applyAlignment="1">
      <alignment horizontal="center" vertical="center" wrapText="1"/>
    </xf>
    <xf numFmtId="166" fontId="22" fillId="0" borderId="4" xfId="3" applyFont="1" applyFill="1" applyBorder="1" applyAlignment="1">
      <alignment horizontal="center" vertical="center" wrapText="1"/>
    </xf>
    <xf numFmtId="166" fontId="22" fillId="0" borderId="4" xfId="3" applyFont="1" applyFill="1" applyBorder="1" applyAlignment="1">
      <alignment horizontal="center" vertical="center" wrapText="1"/>
    </xf>
    <xf numFmtId="166" fontId="24" fillId="2" borderId="4" xfId="3" applyFont="1" applyFill="1" applyBorder="1" applyAlignment="1">
      <alignment horizontal="center"/>
    </xf>
    <xf numFmtId="166" fontId="22" fillId="2" borderId="4" xfId="3" applyFont="1" applyFill="1" applyBorder="1" applyAlignment="1"/>
    <xf numFmtId="166" fontId="22" fillId="2" borderId="4" xfId="3" applyFont="1" applyFill="1" applyBorder="1" applyAlignment="1">
      <alignment horizontal="center"/>
    </xf>
    <xf numFmtId="166" fontId="22" fillId="2" borderId="4" xfId="3" applyFont="1" applyFill="1" applyBorder="1" applyAlignment="1">
      <alignment horizontal="left" vertical="center" wrapText="1"/>
    </xf>
    <xf numFmtId="166" fontId="21" fillId="2" borderId="4" xfId="3" applyFont="1" applyFill="1" applyBorder="1" applyAlignment="1">
      <alignment horizontal="center" vertical="center" wrapText="1"/>
    </xf>
    <xf numFmtId="165" fontId="21" fillId="2" borderId="4" xfId="3" applyNumberFormat="1" applyFont="1" applyFill="1" applyBorder="1" applyAlignment="1">
      <alignment horizontal="right" vertical="center" wrapText="1"/>
    </xf>
    <xf numFmtId="165" fontId="22" fillId="2" borderId="4" xfId="3" applyNumberFormat="1" applyFont="1" applyFill="1" applyBorder="1" applyAlignment="1">
      <alignment horizontal="right" vertical="center" wrapText="1"/>
    </xf>
    <xf numFmtId="169" fontId="22" fillId="0" borderId="0" xfId="0" applyNumberFormat="1" applyFont="1" applyFill="1"/>
    <xf numFmtId="166" fontId="22" fillId="0" borderId="0" xfId="3" applyFont="1" applyFill="1" applyAlignment="1">
      <alignment horizontal="center"/>
    </xf>
    <xf numFmtId="166" fontId="23" fillId="0" borderId="0" xfId="3" applyFont="1" applyFill="1" applyBorder="1" applyAlignment="1">
      <alignment horizontal="center"/>
    </xf>
    <xf numFmtId="166" fontId="22" fillId="0" borderId="4" xfId="3" applyFont="1" applyFill="1" applyBorder="1" applyAlignment="1">
      <alignment horizontal="center" vertical="center" wrapText="1"/>
    </xf>
    <xf numFmtId="166" fontId="7" fillId="0" borderId="0" xfId="3" applyFont="1" applyFill="1" applyAlignment="1">
      <alignment horizontal="left" vertical="top"/>
    </xf>
    <xf numFmtId="0" fontId="0" fillId="0" borderId="0" xfId="0" applyFill="1"/>
    <xf numFmtId="166" fontId="5" fillId="0" borderId="0" xfId="3" applyFont="1" applyFill="1" applyAlignment="1">
      <alignment horizontal="center"/>
    </xf>
    <xf numFmtId="166" fontId="6" fillId="0" borderId="0" xfId="3" applyFont="1" applyFill="1" applyAlignment="1">
      <alignment horizontal="center" vertical="top" wrapText="1"/>
    </xf>
    <xf numFmtId="166" fontId="6" fillId="0" borderId="2" xfId="3" applyFont="1" applyFill="1" applyBorder="1" applyAlignment="1">
      <alignment horizontal="center" vertical="center" wrapText="1"/>
    </xf>
  </cellXfs>
  <cellStyles count="8">
    <cellStyle name="Excel Built-in Normal" xfId="3" xr:uid="{00000000-0005-0000-0000-000000000000}"/>
    <cellStyle name="Heading" xfId="4" xr:uid="{00000000-0005-0000-0000-000001000000}"/>
    <cellStyle name="Heading1" xfId="5" xr:uid="{00000000-0005-0000-0000-000002000000}"/>
    <cellStyle name="Result" xfId="6" xr:uid="{00000000-0005-0000-0000-000003000000}"/>
    <cellStyle name="Result2" xfId="7" xr:uid="{00000000-0005-0000-0000-000004000000}"/>
    <cellStyle name="Обычный" xfId="0" builtinId="0" customBuiltin="1"/>
    <cellStyle name="Обычный 2" xfId="1" xr:uid="{00000000-0005-0000-0000-000006000000}"/>
    <cellStyle name="Финансовый 2" xfId="2" xr:uid="{00000000-0005-0000-0000-00000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6"/>
  <sheetViews>
    <sheetView tabSelected="1" topLeftCell="A16" zoomScale="80" zoomScaleNormal="80" workbookViewId="0">
      <selection activeCell="J17" sqref="J17"/>
    </sheetView>
  </sheetViews>
  <sheetFormatPr defaultRowHeight="15.75"/>
  <cols>
    <col min="1" max="1" width="4.375" style="54" customWidth="1"/>
    <col min="2" max="2" width="7.75" style="54" customWidth="1"/>
    <col min="3" max="3" width="47.5" style="54" customWidth="1"/>
    <col min="4" max="5" width="10.75" style="54" customWidth="1"/>
    <col min="6" max="6" width="12.625" style="60" customWidth="1"/>
    <col min="7" max="7" width="15.625" style="54" customWidth="1"/>
    <col min="8" max="8" width="18.5" style="54" customWidth="1"/>
    <col min="9" max="9" width="13.125" style="54" bestFit="1" customWidth="1"/>
    <col min="10" max="16384" width="9" style="54"/>
  </cols>
  <sheetData>
    <row r="1" spans="2:8">
      <c r="B1" s="77" t="s">
        <v>84</v>
      </c>
      <c r="C1" s="77"/>
      <c r="D1" s="77"/>
      <c r="E1" s="77"/>
      <c r="F1" s="77"/>
      <c r="G1" s="77"/>
      <c r="H1" s="77"/>
    </row>
    <row r="2" spans="2:8">
      <c r="B2" s="78"/>
      <c r="C2" s="78"/>
      <c r="D2" s="78"/>
      <c r="E2" s="78"/>
      <c r="F2" s="78"/>
      <c r="G2" s="78"/>
      <c r="H2" s="78"/>
    </row>
    <row r="3" spans="2:8" ht="31.5">
      <c r="B3" s="79" t="s">
        <v>0</v>
      </c>
      <c r="C3" s="79" t="s">
        <v>1</v>
      </c>
      <c r="D3" s="79" t="s">
        <v>2</v>
      </c>
      <c r="E3" s="79" t="s">
        <v>3</v>
      </c>
      <c r="F3" s="67" t="s">
        <v>85</v>
      </c>
      <c r="G3" s="79" t="s">
        <v>31</v>
      </c>
      <c r="H3" s="79"/>
    </row>
    <row r="4" spans="2:8">
      <c r="B4" s="79"/>
      <c r="C4" s="79"/>
      <c r="D4" s="79"/>
      <c r="E4" s="79"/>
      <c r="F4" s="61" t="s">
        <v>4</v>
      </c>
      <c r="G4" s="51" t="s">
        <v>4</v>
      </c>
      <c r="H4" s="51" t="s">
        <v>6</v>
      </c>
    </row>
    <row r="5" spans="2:8" s="55" customFormat="1">
      <c r="B5" s="69">
        <v>1</v>
      </c>
      <c r="C5" s="70" t="s">
        <v>67</v>
      </c>
      <c r="D5" s="71"/>
      <c r="E5" s="70"/>
      <c r="F5" s="70"/>
      <c r="G5" s="70"/>
      <c r="H5" s="70"/>
    </row>
    <row r="6" spans="2:8" s="52" customFormat="1">
      <c r="B6" s="66" t="s">
        <v>9</v>
      </c>
      <c r="C6" s="59" t="s">
        <v>17</v>
      </c>
      <c r="D6" s="56"/>
      <c r="E6" s="57"/>
      <c r="F6" s="57"/>
      <c r="G6" s="57"/>
      <c r="H6" s="57"/>
    </row>
    <row r="7" spans="2:8" s="52" customFormat="1">
      <c r="B7" s="66" t="s">
        <v>11</v>
      </c>
      <c r="C7" s="50" t="s">
        <v>86</v>
      </c>
      <c r="D7" s="51" t="s">
        <v>68</v>
      </c>
      <c r="E7" s="49">
        <v>1</v>
      </c>
      <c r="F7" s="49">
        <v>8000</v>
      </c>
      <c r="G7" s="49">
        <f>F7*E7</f>
        <v>8000</v>
      </c>
      <c r="H7" s="49">
        <f>F7*E7</f>
        <v>8000</v>
      </c>
    </row>
    <row r="8" spans="2:8" s="53" customFormat="1" ht="31.5">
      <c r="B8" s="66" t="s">
        <v>13</v>
      </c>
      <c r="C8" s="50" t="s">
        <v>70</v>
      </c>
      <c r="D8" s="51" t="s">
        <v>8</v>
      </c>
      <c r="E8" s="49">
        <v>145.5</v>
      </c>
      <c r="F8" s="65">
        <v>210</v>
      </c>
      <c r="G8" s="49">
        <f t="shared" ref="G8:G25" si="0">F8*E8</f>
        <v>30555</v>
      </c>
      <c r="H8" s="49">
        <f t="shared" ref="H8:H25" si="1">F8*E8</f>
        <v>30555</v>
      </c>
    </row>
    <row r="9" spans="2:8" s="53" customFormat="1" ht="26.25" customHeight="1">
      <c r="B9" s="69">
        <v>2</v>
      </c>
      <c r="C9" s="50" t="s">
        <v>69</v>
      </c>
      <c r="D9" s="68" t="s">
        <v>66</v>
      </c>
      <c r="E9" s="49">
        <v>20</v>
      </c>
      <c r="F9" s="65">
        <v>90</v>
      </c>
      <c r="G9" s="49">
        <f t="shared" si="0"/>
        <v>1800</v>
      </c>
      <c r="H9" s="49">
        <f t="shared" si="1"/>
        <v>1800</v>
      </c>
    </row>
    <row r="10" spans="2:8" s="53" customFormat="1" ht="31.5">
      <c r="B10" s="66" t="s">
        <v>14</v>
      </c>
      <c r="C10" s="50" t="s">
        <v>71</v>
      </c>
      <c r="D10" s="51" t="s">
        <v>8</v>
      </c>
      <c r="E10" s="49">
        <v>145.5</v>
      </c>
      <c r="F10" s="49">
        <v>250</v>
      </c>
      <c r="G10" s="49">
        <f t="shared" si="0"/>
        <v>36375</v>
      </c>
      <c r="H10" s="49">
        <f t="shared" si="1"/>
        <v>36375</v>
      </c>
    </row>
    <row r="11" spans="2:8" s="58" customFormat="1">
      <c r="B11" s="66" t="s">
        <v>18</v>
      </c>
      <c r="C11" s="72" t="s">
        <v>72</v>
      </c>
      <c r="D11" s="73"/>
      <c r="E11" s="74"/>
      <c r="F11" s="74"/>
      <c r="G11" s="75">
        <f t="shared" si="0"/>
        <v>0</v>
      </c>
      <c r="H11" s="49">
        <f t="shared" si="1"/>
        <v>0</v>
      </c>
    </row>
    <row r="12" spans="2:8" s="58" customFormat="1">
      <c r="B12" s="66" t="s">
        <v>19</v>
      </c>
      <c r="C12" s="72" t="s">
        <v>73</v>
      </c>
      <c r="D12" s="73"/>
      <c r="E12" s="74"/>
      <c r="F12" s="74"/>
      <c r="G12" s="75">
        <f t="shared" si="0"/>
        <v>0</v>
      </c>
      <c r="H12" s="49">
        <f t="shared" si="1"/>
        <v>0</v>
      </c>
    </row>
    <row r="13" spans="2:8" s="53" customFormat="1" ht="31.5">
      <c r="B13" s="69">
        <v>3</v>
      </c>
      <c r="C13" s="50" t="s">
        <v>96</v>
      </c>
      <c r="D13" s="51" t="s">
        <v>8</v>
      </c>
      <c r="E13" s="49">
        <v>2.44</v>
      </c>
      <c r="F13" s="49">
        <v>320</v>
      </c>
      <c r="G13" s="49">
        <f t="shared" si="0"/>
        <v>780.8</v>
      </c>
      <c r="H13" s="49">
        <f t="shared" si="1"/>
        <v>780.8</v>
      </c>
    </row>
    <row r="14" spans="2:8" s="53" customFormat="1" ht="47.25">
      <c r="B14" s="66" t="s">
        <v>88</v>
      </c>
      <c r="C14" s="50" t="s">
        <v>95</v>
      </c>
      <c r="D14" s="51" t="s">
        <v>8</v>
      </c>
      <c r="E14" s="49">
        <v>8.9</v>
      </c>
      <c r="F14" s="49">
        <v>370</v>
      </c>
      <c r="G14" s="49">
        <f t="shared" si="0"/>
        <v>3293</v>
      </c>
      <c r="H14" s="49">
        <f t="shared" si="1"/>
        <v>3293</v>
      </c>
    </row>
    <row r="15" spans="2:8" s="53" customFormat="1" ht="31.5">
      <c r="B15" s="66" t="s">
        <v>89</v>
      </c>
      <c r="C15" s="50" t="s">
        <v>87</v>
      </c>
      <c r="D15" s="51" t="s">
        <v>8</v>
      </c>
      <c r="E15" s="49">
        <v>8.9</v>
      </c>
      <c r="F15" s="49">
        <v>250</v>
      </c>
      <c r="G15" s="49">
        <f t="shared" si="0"/>
        <v>2225</v>
      </c>
      <c r="H15" s="49">
        <f t="shared" si="1"/>
        <v>2225</v>
      </c>
    </row>
    <row r="16" spans="2:8" s="58" customFormat="1" ht="31.5">
      <c r="B16" s="66" t="s">
        <v>90</v>
      </c>
      <c r="C16" s="50" t="s">
        <v>74</v>
      </c>
      <c r="D16" s="51" t="s">
        <v>68</v>
      </c>
      <c r="E16" s="49">
        <v>1</v>
      </c>
      <c r="F16" s="49">
        <v>3300</v>
      </c>
      <c r="G16" s="49">
        <f t="shared" si="0"/>
        <v>3300</v>
      </c>
      <c r="H16" s="49">
        <f t="shared" si="1"/>
        <v>3300</v>
      </c>
    </row>
    <row r="17" spans="2:8" s="53" customFormat="1" ht="31.5">
      <c r="B17" s="69">
        <v>4</v>
      </c>
      <c r="C17" s="62" t="s">
        <v>75</v>
      </c>
      <c r="D17" s="63" t="s">
        <v>8</v>
      </c>
      <c r="E17" s="64">
        <v>17.3</v>
      </c>
      <c r="F17" s="64">
        <v>250</v>
      </c>
      <c r="G17" s="49">
        <f t="shared" si="0"/>
        <v>4325</v>
      </c>
      <c r="H17" s="49">
        <f t="shared" si="1"/>
        <v>4325</v>
      </c>
    </row>
    <row r="18" spans="2:8" s="58" customFormat="1" ht="32.25" customHeight="1">
      <c r="B18" s="66" t="s">
        <v>65</v>
      </c>
      <c r="C18" s="62" t="s">
        <v>76</v>
      </c>
      <c r="D18" s="63" t="s">
        <v>8</v>
      </c>
      <c r="E18" s="64">
        <v>17.3</v>
      </c>
      <c r="F18" s="64">
        <v>250</v>
      </c>
      <c r="G18" s="49">
        <f t="shared" si="0"/>
        <v>4325</v>
      </c>
      <c r="H18" s="49">
        <f t="shared" si="1"/>
        <v>4325</v>
      </c>
    </row>
    <row r="19" spans="2:8" s="53" customFormat="1" ht="31.5">
      <c r="B19" s="66" t="s">
        <v>91</v>
      </c>
      <c r="C19" s="62" t="s">
        <v>77</v>
      </c>
      <c r="D19" s="63" t="s">
        <v>10</v>
      </c>
      <c r="E19" s="64">
        <v>1</v>
      </c>
      <c r="F19" s="64">
        <v>600</v>
      </c>
      <c r="G19" s="49">
        <f t="shared" si="0"/>
        <v>600</v>
      </c>
      <c r="H19" s="49">
        <f t="shared" si="1"/>
        <v>600</v>
      </c>
    </row>
    <row r="20" spans="2:8" s="58" customFormat="1" ht="30.75" customHeight="1">
      <c r="B20" s="66" t="s">
        <v>92</v>
      </c>
      <c r="C20" s="62" t="s">
        <v>78</v>
      </c>
      <c r="D20" s="63" t="s">
        <v>10</v>
      </c>
      <c r="E20" s="64">
        <v>1</v>
      </c>
      <c r="F20" s="64">
        <v>2300</v>
      </c>
      <c r="G20" s="49">
        <f t="shared" si="0"/>
        <v>2300</v>
      </c>
      <c r="H20" s="49">
        <f t="shared" si="1"/>
        <v>2300</v>
      </c>
    </row>
    <row r="21" spans="2:8" s="58" customFormat="1" ht="33" customHeight="1">
      <c r="B21" s="69">
        <v>5</v>
      </c>
      <c r="C21" s="62" t="s">
        <v>79</v>
      </c>
      <c r="D21" s="63" t="s">
        <v>10</v>
      </c>
      <c r="E21" s="64">
        <v>1</v>
      </c>
      <c r="F21" s="64">
        <v>550</v>
      </c>
      <c r="G21" s="49">
        <f t="shared" si="0"/>
        <v>550</v>
      </c>
      <c r="H21" s="49">
        <f t="shared" si="1"/>
        <v>550</v>
      </c>
    </row>
    <row r="22" spans="2:8" s="58" customFormat="1">
      <c r="B22" s="66" t="s">
        <v>93</v>
      </c>
      <c r="C22" s="72" t="s">
        <v>80</v>
      </c>
      <c r="D22" s="73"/>
      <c r="E22" s="74"/>
      <c r="F22" s="74"/>
      <c r="G22" s="75">
        <f t="shared" si="0"/>
        <v>0</v>
      </c>
      <c r="H22" s="75">
        <f t="shared" si="1"/>
        <v>0</v>
      </c>
    </row>
    <row r="23" spans="2:8" s="58" customFormat="1">
      <c r="B23" s="66" t="s">
        <v>94</v>
      </c>
      <c r="C23" s="50" t="s">
        <v>81</v>
      </c>
      <c r="D23" s="47"/>
      <c r="E23" s="48"/>
      <c r="F23" s="48"/>
      <c r="G23" s="49">
        <f t="shared" si="0"/>
        <v>0</v>
      </c>
      <c r="H23" s="49">
        <f t="shared" si="1"/>
        <v>0</v>
      </c>
    </row>
    <row r="24" spans="2:8" s="58" customFormat="1">
      <c r="B24" s="66" t="s">
        <v>97</v>
      </c>
      <c r="C24" s="50" t="s">
        <v>82</v>
      </c>
      <c r="D24" s="51" t="s">
        <v>10</v>
      </c>
      <c r="E24" s="49">
        <v>2</v>
      </c>
      <c r="F24" s="49">
        <v>750</v>
      </c>
      <c r="G24" s="49">
        <f t="shared" si="0"/>
        <v>1500</v>
      </c>
      <c r="H24" s="49">
        <f t="shared" si="1"/>
        <v>1500</v>
      </c>
    </row>
    <row r="25" spans="2:8" s="58" customFormat="1">
      <c r="B25" s="69">
        <v>6</v>
      </c>
      <c r="C25" s="50" t="s">
        <v>83</v>
      </c>
      <c r="D25" s="51" t="s">
        <v>10</v>
      </c>
      <c r="E25" s="49">
        <v>2</v>
      </c>
      <c r="F25" s="49">
        <v>600</v>
      </c>
      <c r="G25" s="49">
        <f t="shared" si="0"/>
        <v>1200</v>
      </c>
      <c r="H25" s="49">
        <f t="shared" si="1"/>
        <v>1200</v>
      </c>
    </row>
    <row r="26" spans="2:8">
      <c r="H26" s="76">
        <f>SUM(H7:H25)</f>
        <v>101128.8</v>
      </c>
    </row>
  </sheetData>
  <mergeCells count="7">
    <mergeCell ref="B1:H1"/>
    <mergeCell ref="B2:H2"/>
    <mergeCell ref="G3:H3"/>
    <mergeCell ref="B3:B4"/>
    <mergeCell ref="C3:C4"/>
    <mergeCell ref="D3:D4"/>
    <mergeCell ref="E3:E4"/>
  </mergeCells>
  <phoneticPr fontId="25" type="noConversion"/>
  <pageMargins left="0" right="0" top="0.39409448818897608" bottom="0.39409448818897608" header="0" footer="0"/>
  <pageSetup paperSize="9" scale="82" fitToHeight="0" orientation="landscape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6"/>
  <sheetViews>
    <sheetView workbookViewId="0"/>
  </sheetViews>
  <sheetFormatPr defaultRowHeight="15.75"/>
  <cols>
    <col min="1" max="1" width="4.25" style="17" customWidth="1"/>
    <col min="2" max="2" width="57.25" style="17" customWidth="1"/>
    <col min="3" max="3" width="7.375" style="17" customWidth="1"/>
    <col min="4" max="4" width="10.375" style="17" customWidth="1"/>
    <col min="5" max="5" width="12.375" style="17" customWidth="1"/>
    <col min="6" max="6" width="13.5" style="17" customWidth="1"/>
    <col min="7" max="7" width="16.625" style="17" customWidth="1"/>
    <col min="8" max="8" width="20.5" style="17" customWidth="1"/>
    <col min="9" max="9" width="16.875" style="17" customWidth="1"/>
    <col min="10" max="10" width="8.5" style="17" customWidth="1"/>
    <col min="11" max="11" width="8.5" style="18" customWidth="1"/>
    <col min="12" max="14" width="8.5" style="17" customWidth="1"/>
    <col min="15" max="191" width="8.5" style="19" customWidth="1"/>
    <col min="192" max="1023" width="8.5" style="17" customWidth="1"/>
    <col min="1024" max="1024" width="9" style="17" customWidth="1"/>
    <col min="1025" max="1025" width="9" customWidth="1"/>
  </cols>
  <sheetData>
    <row r="1" spans="1:182" ht="24" customHeight="1">
      <c r="A1" s="16" t="s">
        <v>20</v>
      </c>
      <c r="F1" s="16" t="s">
        <v>21</v>
      </c>
      <c r="FZ1" s="19" t="s">
        <v>22</v>
      </c>
    </row>
    <row r="2" spans="1:182" ht="15.75" customHeight="1">
      <c r="A2" s="80" t="s">
        <v>23</v>
      </c>
      <c r="B2" s="80"/>
      <c r="F2" s="80" t="s">
        <v>23</v>
      </c>
      <c r="G2" s="80"/>
      <c r="H2" s="80"/>
      <c r="I2" s="80"/>
      <c r="FZ2" s="19" t="s">
        <v>24</v>
      </c>
    </row>
    <row r="3" spans="1:182" ht="16.5" customHeight="1">
      <c r="A3" s="81"/>
      <c r="B3" s="81"/>
      <c r="F3" s="81"/>
      <c r="G3" s="81"/>
      <c r="H3" s="81"/>
      <c r="I3" s="81"/>
      <c r="FZ3" s="20" t="s">
        <v>25</v>
      </c>
    </row>
    <row r="4" spans="1:182" ht="12.75" customHeight="1">
      <c r="A4" s="81"/>
      <c r="B4" s="81"/>
      <c r="F4" s="81"/>
      <c r="G4" s="81"/>
      <c r="H4" s="81"/>
      <c r="I4" s="81"/>
      <c r="FZ4" s="20" t="s">
        <v>26</v>
      </c>
    </row>
    <row r="5" spans="1:182" ht="39.950000000000003" customHeight="1">
      <c r="A5" s="82" t="s">
        <v>27</v>
      </c>
      <c r="B5" s="82"/>
      <c r="C5" s="82"/>
      <c r="D5" s="82"/>
      <c r="E5" s="82"/>
      <c r="F5" s="82"/>
      <c r="G5" s="82"/>
      <c r="H5" s="82"/>
      <c r="I5" s="82"/>
      <c r="FZ5" s="19">
        <v>1</v>
      </c>
    </row>
    <row r="6" spans="1:182" ht="21.75" customHeight="1">
      <c r="A6" s="83" t="s">
        <v>28</v>
      </c>
      <c r="B6" s="83"/>
      <c r="C6" s="83"/>
      <c r="D6" s="83"/>
      <c r="E6" s="83"/>
      <c r="F6" s="83"/>
      <c r="G6" s="83"/>
      <c r="H6" s="83"/>
      <c r="I6" s="83"/>
      <c r="FZ6" s="19" t="b">
        <v>0</v>
      </c>
    </row>
    <row r="7" spans="1:182" ht="18" customHeight="1">
      <c r="B7" s="17" t="s">
        <v>29</v>
      </c>
      <c r="H7" s="21"/>
      <c r="I7" s="10"/>
    </row>
    <row r="8" spans="1:182" ht="20.100000000000001" customHeight="1">
      <c r="A8" s="84" t="s">
        <v>0</v>
      </c>
      <c r="B8" s="84" t="s">
        <v>1</v>
      </c>
      <c r="C8" s="84" t="s">
        <v>2</v>
      </c>
      <c r="D8" s="84" t="s">
        <v>3</v>
      </c>
      <c r="E8" s="84" t="s">
        <v>30</v>
      </c>
      <c r="F8" s="84"/>
      <c r="G8" s="84" t="s">
        <v>31</v>
      </c>
      <c r="H8" s="84"/>
      <c r="I8" s="84"/>
    </row>
    <row r="9" spans="1:182" ht="50.1" customHeight="1">
      <c r="A9" s="84"/>
      <c r="B9" s="84"/>
      <c r="C9" s="84"/>
      <c r="D9" s="84"/>
      <c r="E9" s="1" t="s">
        <v>4</v>
      </c>
      <c r="F9" s="1" t="s">
        <v>5</v>
      </c>
      <c r="G9" s="1" t="s">
        <v>4</v>
      </c>
      <c r="H9" s="1" t="s">
        <v>5</v>
      </c>
      <c r="I9" s="1" t="s">
        <v>6</v>
      </c>
    </row>
    <row r="10" spans="1:182" ht="14.25" customHeight="1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</row>
    <row r="12" spans="1:182">
      <c r="A12" s="22"/>
      <c r="B12" s="23" t="s">
        <v>32</v>
      </c>
      <c r="C12" s="24"/>
      <c r="D12" s="24"/>
      <c r="E12" s="24"/>
      <c r="F12" s="24"/>
      <c r="G12" s="24"/>
      <c r="H12" s="24"/>
      <c r="I12" s="24"/>
    </row>
    <row r="13" spans="1:182" ht="36" customHeight="1">
      <c r="A13" s="4" t="s">
        <v>7</v>
      </c>
      <c r="B13" s="5" t="s">
        <v>33</v>
      </c>
      <c r="C13" s="6" t="s">
        <v>16</v>
      </c>
      <c r="D13" s="7">
        <v>1741.5</v>
      </c>
      <c r="E13" s="8">
        <v>280</v>
      </c>
      <c r="F13" s="8"/>
      <c r="G13" s="8">
        <v>487620</v>
      </c>
      <c r="H13" s="8"/>
      <c r="I13" s="8">
        <v>487620</v>
      </c>
    </row>
    <row r="14" spans="1:182">
      <c r="A14" s="4" t="s">
        <v>9</v>
      </c>
      <c r="B14" s="5" t="s">
        <v>34</v>
      </c>
      <c r="C14" s="6" t="s">
        <v>12</v>
      </c>
      <c r="D14" s="7">
        <v>3221.7750000000001</v>
      </c>
      <c r="E14" s="8">
        <v>75</v>
      </c>
      <c r="F14" s="8"/>
      <c r="G14" s="8">
        <v>241633.5</v>
      </c>
      <c r="H14" s="8"/>
      <c r="I14" s="8">
        <v>241633.5</v>
      </c>
    </row>
    <row r="15" spans="1:182">
      <c r="A15" s="4" t="s">
        <v>11</v>
      </c>
      <c r="B15" s="5" t="s">
        <v>35</v>
      </c>
      <c r="C15" s="6" t="s">
        <v>8</v>
      </c>
      <c r="D15" s="7">
        <v>4150</v>
      </c>
      <c r="E15" s="8">
        <v>35</v>
      </c>
      <c r="F15" s="8"/>
      <c r="G15" s="8">
        <v>145250</v>
      </c>
      <c r="H15" s="8"/>
      <c r="I15" s="8">
        <v>145250</v>
      </c>
    </row>
    <row r="16" spans="1:182" ht="31.5">
      <c r="A16" s="4" t="s">
        <v>13</v>
      </c>
      <c r="B16" s="5" t="s">
        <v>36</v>
      </c>
      <c r="C16" s="6" t="s">
        <v>16</v>
      </c>
      <c r="D16" s="7">
        <v>1141.25</v>
      </c>
      <c r="E16" s="8">
        <v>730</v>
      </c>
      <c r="F16" s="8"/>
      <c r="G16" s="8">
        <v>833112.5</v>
      </c>
      <c r="H16" s="8"/>
      <c r="I16" s="8">
        <v>833112.5</v>
      </c>
    </row>
    <row r="17" spans="1:191">
      <c r="A17" s="11" t="s">
        <v>37</v>
      </c>
      <c r="B17" s="12" t="s">
        <v>38</v>
      </c>
      <c r="C17" s="13" t="s">
        <v>16</v>
      </c>
      <c r="D17" s="7">
        <v>1711.875</v>
      </c>
      <c r="E17" s="14"/>
      <c r="F17" s="14">
        <v>895</v>
      </c>
      <c r="G17" s="14"/>
      <c r="H17" s="14">
        <v>1532128.125</v>
      </c>
      <c r="I17" s="14">
        <v>1532128.125</v>
      </c>
    </row>
    <row r="18" spans="1:191" ht="31.5">
      <c r="A18" s="4" t="s">
        <v>14</v>
      </c>
      <c r="B18" s="5" t="s">
        <v>39</v>
      </c>
      <c r="C18" s="6" t="s">
        <v>8</v>
      </c>
      <c r="D18" s="7">
        <v>4150</v>
      </c>
      <c r="E18" s="8">
        <v>550</v>
      </c>
      <c r="F18" s="8"/>
      <c r="G18" s="8">
        <v>2282500</v>
      </c>
      <c r="H18" s="8"/>
      <c r="I18" s="8">
        <v>2282500</v>
      </c>
    </row>
    <row r="19" spans="1:191">
      <c r="A19" s="11" t="s">
        <v>40</v>
      </c>
      <c r="B19" s="12" t="s">
        <v>41</v>
      </c>
      <c r="C19" s="13" t="s">
        <v>10</v>
      </c>
      <c r="D19" s="7">
        <v>211</v>
      </c>
      <c r="E19" s="14"/>
      <c r="F19" s="15">
        <v>26200</v>
      </c>
      <c r="G19" s="14"/>
      <c r="H19" s="14">
        <v>5528200</v>
      </c>
      <c r="I19" s="14">
        <v>5528200</v>
      </c>
    </row>
    <row r="20" spans="1:191">
      <c r="A20" s="11" t="s">
        <v>42</v>
      </c>
      <c r="B20" s="12" t="s">
        <v>43</v>
      </c>
      <c r="C20" s="13" t="s">
        <v>10</v>
      </c>
      <c r="D20" s="7">
        <v>308</v>
      </c>
      <c r="E20" s="14"/>
      <c r="F20" s="14">
        <v>8732</v>
      </c>
      <c r="G20" s="14"/>
      <c r="H20" s="14">
        <v>2689456</v>
      </c>
      <c r="I20" s="14">
        <v>2689456</v>
      </c>
    </row>
    <row r="21" spans="1:191" ht="31.5">
      <c r="A21" s="4" t="s">
        <v>18</v>
      </c>
      <c r="B21" s="5" t="s">
        <v>44</v>
      </c>
      <c r="C21" s="6" t="s">
        <v>8</v>
      </c>
      <c r="D21" s="7">
        <v>3315</v>
      </c>
      <c r="E21" s="8">
        <v>200</v>
      </c>
      <c r="F21" s="8"/>
      <c r="G21" s="8">
        <v>663000</v>
      </c>
      <c r="H21" s="8"/>
      <c r="I21" s="8">
        <v>663000</v>
      </c>
    </row>
    <row r="22" spans="1:191">
      <c r="A22" s="11" t="s">
        <v>45</v>
      </c>
      <c r="B22" s="12" t="s">
        <v>46</v>
      </c>
      <c r="C22" s="13" t="s">
        <v>16</v>
      </c>
      <c r="D22" s="7">
        <v>596.69999999999993</v>
      </c>
      <c r="E22" s="14"/>
      <c r="F22" s="14">
        <v>840</v>
      </c>
      <c r="G22" s="14"/>
      <c r="H22" s="14">
        <v>501228</v>
      </c>
      <c r="I22" s="14">
        <v>501228</v>
      </c>
    </row>
    <row r="23" spans="1:191">
      <c r="A23" s="25" t="s">
        <v>47</v>
      </c>
      <c r="B23" s="26"/>
      <c r="C23" s="26"/>
      <c r="D23" s="26"/>
      <c r="E23" s="26"/>
      <c r="F23" s="26"/>
      <c r="G23" s="27">
        <v>4653116</v>
      </c>
      <c r="H23" s="27">
        <v>10251012.125</v>
      </c>
      <c r="I23" s="28">
        <v>14904128.125</v>
      </c>
    </row>
    <row r="24" spans="1:191" s="17" customFormat="1">
      <c r="A24" s="9" t="s">
        <v>48</v>
      </c>
      <c r="B24" s="9"/>
      <c r="C24" s="29">
        <v>0.12</v>
      </c>
      <c r="D24" s="9"/>
      <c r="E24" s="9"/>
      <c r="F24" s="9"/>
      <c r="G24" s="9"/>
      <c r="H24" s="9"/>
      <c r="I24" s="10">
        <v>1788495.375</v>
      </c>
      <c r="K24" s="18"/>
    </row>
    <row r="25" spans="1:191" s="3" customFormat="1">
      <c r="A25" s="30" t="s">
        <v>49</v>
      </c>
      <c r="B25" s="30"/>
      <c r="C25" s="31"/>
      <c r="D25" s="30"/>
      <c r="E25" s="30"/>
      <c r="F25" s="30"/>
      <c r="G25" s="30"/>
      <c r="H25" s="30"/>
      <c r="I25" s="32">
        <v>16692623.5</v>
      </c>
      <c r="K25" s="33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</row>
    <row r="26" spans="1:191" s="3" customFormat="1">
      <c r="A26" s="30" t="s">
        <v>50</v>
      </c>
      <c r="B26" s="30"/>
      <c r="C26" s="31">
        <v>0.15</v>
      </c>
      <c r="D26" s="30"/>
      <c r="E26" s="30"/>
      <c r="F26" s="30"/>
      <c r="G26" s="30"/>
      <c r="H26" s="30"/>
      <c r="I26" s="32">
        <v>2235619.21875</v>
      </c>
      <c r="K26" s="33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</row>
    <row r="27" spans="1:191" s="3" customFormat="1">
      <c r="A27" s="30" t="s">
        <v>51</v>
      </c>
      <c r="B27" s="30"/>
      <c r="C27" s="29">
        <v>0.1</v>
      </c>
      <c r="D27" s="30"/>
      <c r="E27" s="30"/>
      <c r="F27" s="30"/>
      <c r="G27" s="30"/>
      <c r="H27" s="30"/>
      <c r="I27" s="32">
        <v>1892824.2718750001</v>
      </c>
      <c r="K27" s="33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</row>
    <row r="28" spans="1:191" s="3" customFormat="1">
      <c r="A28" s="30" t="s">
        <v>52</v>
      </c>
      <c r="B28" s="30"/>
      <c r="C28" s="29"/>
      <c r="D28" s="30"/>
      <c r="E28" s="30"/>
      <c r="F28" s="30"/>
      <c r="G28" s="30"/>
      <c r="H28" s="30"/>
      <c r="I28" s="32">
        <v>20821066.990625001</v>
      </c>
      <c r="K28" s="33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</row>
    <row r="29" spans="1:191" s="38" customFormat="1">
      <c r="A29" s="35" t="s">
        <v>53</v>
      </c>
      <c r="B29" s="35"/>
      <c r="C29" s="36"/>
      <c r="D29" s="35"/>
      <c r="E29" s="35"/>
      <c r="F29" s="35"/>
      <c r="G29" s="35"/>
      <c r="H29" s="35"/>
      <c r="I29" s="37">
        <v>5017.124576054217</v>
      </c>
      <c r="K29" s="39"/>
    </row>
    <row r="32" spans="1:191">
      <c r="A32" s="22"/>
      <c r="B32" s="23" t="s">
        <v>54</v>
      </c>
      <c r="C32" s="24"/>
      <c r="D32" s="24"/>
      <c r="E32" s="24"/>
      <c r="F32" s="24"/>
      <c r="G32" s="24"/>
      <c r="H32" s="24"/>
      <c r="I32" s="24"/>
    </row>
    <row r="33" spans="1:191" ht="34.5" customHeight="1">
      <c r="A33" s="4" t="s">
        <v>7</v>
      </c>
      <c r="B33" s="5" t="s">
        <v>33</v>
      </c>
      <c r="C33" s="6" t="s">
        <v>16</v>
      </c>
      <c r="D33" s="7">
        <v>404.25000000000006</v>
      </c>
      <c r="E33" s="8">
        <v>280</v>
      </c>
      <c r="F33" s="8"/>
      <c r="G33" s="8">
        <v>113190</v>
      </c>
      <c r="H33" s="8"/>
      <c r="I33" s="8">
        <v>113190</v>
      </c>
    </row>
    <row r="34" spans="1:191" ht="19.5" customHeight="1">
      <c r="A34" s="4" t="s">
        <v>15</v>
      </c>
      <c r="B34" s="5" t="s">
        <v>55</v>
      </c>
      <c r="C34" s="6" t="s">
        <v>16</v>
      </c>
      <c r="D34" s="7">
        <v>90</v>
      </c>
      <c r="E34" s="8">
        <v>220</v>
      </c>
      <c r="F34" s="8"/>
      <c r="G34" s="8">
        <v>19800</v>
      </c>
      <c r="H34" s="8"/>
      <c r="I34" s="8">
        <v>19800</v>
      </c>
    </row>
    <row r="35" spans="1:191">
      <c r="A35" s="4" t="s">
        <v>9</v>
      </c>
      <c r="B35" s="5" t="s">
        <v>34</v>
      </c>
      <c r="C35" s="6" t="s">
        <v>12</v>
      </c>
      <c r="D35" s="7">
        <v>581.36250000000018</v>
      </c>
      <c r="E35" s="8">
        <v>75</v>
      </c>
      <c r="F35" s="8"/>
      <c r="G35" s="8">
        <v>43602</v>
      </c>
      <c r="H35" s="8"/>
      <c r="I35" s="8">
        <v>43602</v>
      </c>
    </row>
    <row r="36" spans="1:191">
      <c r="A36" s="4" t="s">
        <v>11</v>
      </c>
      <c r="B36" s="5" t="s">
        <v>35</v>
      </c>
      <c r="C36" s="6" t="s">
        <v>8</v>
      </c>
      <c r="D36" s="7">
        <v>1050</v>
      </c>
      <c r="E36" s="8">
        <v>35</v>
      </c>
      <c r="F36" s="8"/>
      <c r="G36" s="8">
        <v>36750</v>
      </c>
      <c r="H36" s="8"/>
      <c r="I36" s="8">
        <v>36750</v>
      </c>
    </row>
    <row r="37" spans="1:191">
      <c r="A37" s="4" t="s">
        <v>13</v>
      </c>
      <c r="B37" s="5" t="s">
        <v>56</v>
      </c>
      <c r="C37" s="6" t="s">
        <v>16</v>
      </c>
      <c r="D37" s="7">
        <v>210</v>
      </c>
      <c r="E37" s="8">
        <v>550</v>
      </c>
      <c r="F37" s="8"/>
      <c r="G37" s="8">
        <v>115500</v>
      </c>
      <c r="H37" s="8"/>
      <c r="I37" s="8">
        <v>115500</v>
      </c>
    </row>
    <row r="38" spans="1:191">
      <c r="A38" s="11" t="s">
        <v>37</v>
      </c>
      <c r="B38" s="12" t="s">
        <v>57</v>
      </c>
      <c r="C38" s="13" t="s">
        <v>16</v>
      </c>
      <c r="D38" s="7">
        <v>315</v>
      </c>
      <c r="E38" s="14"/>
      <c r="F38" s="14">
        <v>550</v>
      </c>
      <c r="G38" s="8"/>
      <c r="H38" s="14">
        <v>173250</v>
      </c>
      <c r="I38" s="14">
        <v>173250</v>
      </c>
    </row>
    <row r="39" spans="1:191" s="19" customFormat="1">
      <c r="A39" s="4" t="s">
        <v>14</v>
      </c>
      <c r="B39" s="5" t="s">
        <v>58</v>
      </c>
      <c r="C39" s="6" t="s">
        <v>8</v>
      </c>
      <c r="D39" s="7">
        <v>1050</v>
      </c>
      <c r="E39" s="8">
        <v>505</v>
      </c>
      <c r="F39" s="8"/>
      <c r="G39" s="8">
        <v>530250</v>
      </c>
      <c r="H39" s="8"/>
      <c r="I39" s="8">
        <v>530250</v>
      </c>
      <c r="J39" s="17"/>
      <c r="K39" s="18"/>
      <c r="L39" s="17"/>
      <c r="M39" s="17"/>
      <c r="N39" s="17"/>
    </row>
    <row r="40" spans="1:191" s="19" customFormat="1">
      <c r="A40" s="11" t="s">
        <v>40</v>
      </c>
      <c r="B40" s="12" t="s">
        <v>59</v>
      </c>
      <c r="C40" s="13" t="s">
        <v>8</v>
      </c>
      <c r="D40" s="7">
        <v>1050</v>
      </c>
      <c r="E40" s="14"/>
      <c r="F40" s="40">
        <v>1520</v>
      </c>
      <c r="G40" s="8"/>
      <c r="H40" s="14">
        <v>1596000</v>
      </c>
      <c r="I40" s="14">
        <v>1596000</v>
      </c>
      <c r="J40" s="17"/>
      <c r="K40" s="18"/>
      <c r="L40" s="17"/>
      <c r="M40" s="17"/>
      <c r="N40" s="17"/>
    </row>
    <row r="41" spans="1:191" s="19" customFormat="1">
      <c r="A41" s="4" t="s">
        <v>18</v>
      </c>
      <c r="B41" s="5" t="s">
        <v>60</v>
      </c>
      <c r="C41" s="6" t="s">
        <v>16</v>
      </c>
      <c r="D41" s="7">
        <v>90</v>
      </c>
      <c r="E41" s="8">
        <v>150</v>
      </c>
      <c r="F41" s="8"/>
      <c r="G41" s="8">
        <v>13500</v>
      </c>
      <c r="H41" s="8"/>
      <c r="I41" s="8">
        <v>13500</v>
      </c>
      <c r="J41" s="17"/>
      <c r="K41" s="18"/>
      <c r="L41" s="17"/>
      <c r="M41" s="17"/>
      <c r="N41" s="17"/>
    </row>
    <row r="42" spans="1:191" s="19" customFormat="1">
      <c r="A42" s="25" t="s">
        <v>61</v>
      </c>
      <c r="B42" s="26"/>
      <c r="C42" s="26"/>
      <c r="D42" s="26"/>
      <c r="E42" s="26"/>
      <c r="F42" s="26"/>
      <c r="G42" s="27">
        <v>872592</v>
      </c>
      <c r="H42" s="27">
        <v>1769250</v>
      </c>
      <c r="I42" s="27">
        <v>2641842</v>
      </c>
      <c r="J42" s="17"/>
      <c r="K42" s="18"/>
      <c r="L42" s="17"/>
      <c r="M42" s="17"/>
      <c r="N42" s="17"/>
    </row>
    <row r="43" spans="1:191" s="17" customFormat="1">
      <c r="A43" s="9" t="s">
        <v>48</v>
      </c>
      <c r="B43" s="9"/>
      <c r="C43" s="29">
        <v>0.12</v>
      </c>
      <c r="D43" s="9"/>
      <c r="E43" s="9"/>
      <c r="F43" s="9"/>
      <c r="G43" s="9"/>
      <c r="H43" s="9"/>
      <c r="I43" s="10">
        <v>317021.03999999998</v>
      </c>
      <c r="K43" s="18"/>
    </row>
    <row r="44" spans="1:191" s="3" customFormat="1">
      <c r="A44" s="30" t="s">
        <v>49</v>
      </c>
      <c r="B44" s="30"/>
      <c r="C44" s="31"/>
      <c r="D44" s="30"/>
      <c r="E44" s="30"/>
      <c r="F44" s="30"/>
      <c r="G44" s="30"/>
      <c r="H44" s="30"/>
      <c r="I44" s="32">
        <v>2958863.04</v>
      </c>
      <c r="K44" s="33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</row>
    <row r="45" spans="1:191" s="3" customFormat="1">
      <c r="A45" s="30" t="s">
        <v>50</v>
      </c>
      <c r="B45" s="30"/>
      <c r="C45" s="31">
        <v>0.15</v>
      </c>
      <c r="D45" s="30"/>
      <c r="E45" s="30"/>
      <c r="F45" s="30"/>
      <c r="G45" s="30"/>
      <c r="H45" s="30"/>
      <c r="I45" s="32">
        <v>396276.3</v>
      </c>
      <c r="K45" s="33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</row>
    <row r="46" spans="1:191" s="3" customFormat="1">
      <c r="A46" s="30" t="s">
        <v>51</v>
      </c>
      <c r="B46" s="30"/>
      <c r="C46" s="29">
        <v>0.1</v>
      </c>
      <c r="D46" s="30"/>
      <c r="E46" s="30"/>
      <c r="F46" s="30"/>
      <c r="G46" s="30"/>
      <c r="H46" s="30"/>
      <c r="I46" s="32">
        <v>335513.93400000001</v>
      </c>
      <c r="K46" s="33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</row>
    <row r="47" spans="1:191" s="3" customFormat="1">
      <c r="A47" s="30" t="s">
        <v>52</v>
      </c>
      <c r="B47" s="30"/>
      <c r="C47" s="29"/>
      <c r="D47" s="30"/>
      <c r="E47" s="30"/>
      <c r="F47" s="30"/>
      <c r="G47" s="30"/>
      <c r="H47" s="30"/>
      <c r="I47" s="32">
        <v>3690653.2739999997</v>
      </c>
      <c r="K47" s="33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</row>
    <row r="48" spans="1:191" s="38" customFormat="1">
      <c r="A48" s="35" t="s">
        <v>53</v>
      </c>
      <c r="B48" s="35"/>
      <c r="C48" s="36"/>
      <c r="D48" s="35"/>
      <c r="E48" s="35"/>
      <c r="F48" s="35"/>
      <c r="G48" s="35"/>
      <c r="H48" s="35"/>
      <c r="I48" s="37">
        <v>3209.2637165217388</v>
      </c>
      <c r="K48" s="39"/>
    </row>
    <row r="49" spans="1:14" s="38" customFormat="1" ht="37.35" customHeight="1">
      <c r="A49" s="35"/>
      <c r="B49" s="35"/>
      <c r="C49" s="36"/>
      <c r="D49" s="35"/>
      <c r="E49" s="35"/>
      <c r="F49" s="35"/>
      <c r="G49" s="35"/>
      <c r="H49" s="35"/>
      <c r="I49" s="37"/>
      <c r="K49" s="39"/>
    </row>
    <row r="50" spans="1:14" s="38" customFormat="1" ht="20.25">
      <c r="A50" s="82" t="s">
        <v>27</v>
      </c>
      <c r="B50" s="82"/>
      <c r="C50" s="82"/>
      <c r="D50" s="82"/>
      <c r="E50" s="82"/>
      <c r="F50" s="82"/>
      <c r="G50" s="82"/>
      <c r="H50" s="82"/>
      <c r="I50" s="82"/>
      <c r="K50" s="39"/>
    </row>
    <row r="51" spans="1:14" s="38" customFormat="1">
      <c r="A51" s="83" t="s">
        <v>28</v>
      </c>
      <c r="B51" s="83"/>
      <c r="C51" s="83"/>
      <c r="D51" s="83"/>
      <c r="E51" s="83"/>
      <c r="F51" s="83"/>
      <c r="G51" s="83"/>
      <c r="H51" s="83"/>
      <c r="I51" s="83"/>
      <c r="K51" s="39"/>
    </row>
    <row r="52" spans="1:14" s="38" customFormat="1">
      <c r="A52" s="17"/>
      <c r="B52" s="17" t="s">
        <v>29</v>
      </c>
      <c r="C52" s="17"/>
      <c r="D52" s="17"/>
      <c r="E52" s="17"/>
      <c r="F52" s="17"/>
      <c r="G52" s="17"/>
      <c r="H52" s="21"/>
      <c r="I52" s="10"/>
      <c r="K52" s="39"/>
    </row>
    <row r="53" spans="1:14" s="38" customFormat="1">
      <c r="A53" s="84" t="s">
        <v>0</v>
      </c>
      <c r="B53" s="84" t="s">
        <v>1</v>
      </c>
      <c r="C53" s="84" t="s">
        <v>2</v>
      </c>
      <c r="D53" s="1" t="s">
        <v>3</v>
      </c>
      <c r="E53" s="84" t="s">
        <v>30</v>
      </c>
      <c r="F53" s="84"/>
      <c r="G53" s="84" t="s">
        <v>31</v>
      </c>
      <c r="H53" s="84"/>
      <c r="I53" s="84"/>
      <c r="K53" s="39"/>
    </row>
    <row r="54" spans="1:14" s="38" customFormat="1" ht="31.5">
      <c r="A54" s="84"/>
      <c r="B54" s="84"/>
      <c r="C54" s="84"/>
      <c r="D54" s="1"/>
      <c r="E54" s="1" t="s">
        <v>4</v>
      </c>
      <c r="F54" s="1" t="s">
        <v>5</v>
      </c>
      <c r="G54" s="1" t="s">
        <v>4</v>
      </c>
      <c r="H54" s="1" t="s">
        <v>5</v>
      </c>
      <c r="I54" s="1" t="s">
        <v>6</v>
      </c>
      <c r="K54" s="39"/>
    </row>
    <row r="55" spans="1:14" s="19" customFormat="1">
      <c r="A55" s="2">
        <v>1</v>
      </c>
      <c r="B55" s="2">
        <v>2</v>
      </c>
      <c r="C55" s="2">
        <v>3</v>
      </c>
      <c r="D55" s="1"/>
      <c r="E55" s="2">
        <v>4</v>
      </c>
      <c r="F55" s="2">
        <v>5</v>
      </c>
      <c r="G55" s="2">
        <v>6</v>
      </c>
      <c r="H55" s="2">
        <v>7</v>
      </c>
      <c r="I55" s="2">
        <v>8</v>
      </c>
      <c r="J55" s="17"/>
      <c r="K55" s="18"/>
      <c r="L55" s="17"/>
      <c r="M55" s="17"/>
      <c r="N55" s="17"/>
    </row>
    <row r="56" spans="1:14" ht="141.75">
      <c r="A56" s="41"/>
      <c r="B56" s="42" t="s">
        <v>62</v>
      </c>
      <c r="C56" s="43" t="s">
        <v>8</v>
      </c>
      <c r="D56" s="1">
        <v>4150</v>
      </c>
      <c r="E56" s="44">
        <v>1566.37</v>
      </c>
      <c r="F56" s="44">
        <v>3665.51</v>
      </c>
      <c r="G56" s="44">
        <v>6500435.5</v>
      </c>
      <c r="H56" s="44">
        <v>15211866.5</v>
      </c>
      <c r="I56" s="44">
        <v>21712302</v>
      </c>
      <c r="J56" s="18"/>
      <c r="L56" s="18"/>
      <c r="M56" s="18"/>
      <c r="N56" s="18"/>
    </row>
    <row r="57" spans="1:14" ht="126">
      <c r="A57" s="45"/>
      <c r="B57" s="42" t="s">
        <v>63</v>
      </c>
      <c r="C57" s="43" t="s">
        <v>8</v>
      </c>
      <c r="D57" s="1">
        <v>1150</v>
      </c>
      <c r="E57" s="44">
        <v>1060.01</v>
      </c>
      <c r="F57" s="44">
        <v>2149.25</v>
      </c>
      <c r="G57" s="44">
        <v>1219011.5</v>
      </c>
      <c r="H57" s="44">
        <v>2471637.5</v>
      </c>
      <c r="I57" s="44">
        <v>3690649</v>
      </c>
      <c r="J57" s="18"/>
      <c r="L57" s="18"/>
      <c r="M57" s="18"/>
      <c r="N57" s="18"/>
    </row>
    <row r="58" spans="1:14" ht="29.1" customHeight="1">
      <c r="A58" s="45"/>
      <c r="B58" s="42" t="s">
        <v>64</v>
      </c>
      <c r="C58" s="45"/>
      <c r="D58" s="46"/>
      <c r="E58" s="45"/>
      <c r="F58" s="45"/>
      <c r="G58" s="45"/>
      <c r="H58" s="45"/>
      <c r="I58" s="44">
        <v>25402959</v>
      </c>
      <c r="J58" s="18"/>
      <c r="L58" s="18"/>
      <c r="M58" s="18"/>
      <c r="N58" s="18"/>
    </row>
    <row r="59" spans="1:14">
      <c r="J59" s="18"/>
      <c r="L59" s="18"/>
      <c r="M59" s="18"/>
      <c r="N59" s="18"/>
    </row>
    <row r="60" spans="1:14">
      <c r="J60" s="18"/>
      <c r="L60" s="18"/>
      <c r="M60" s="18"/>
      <c r="N60" s="18"/>
    </row>
    <row r="61" spans="1:14">
      <c r="J61" s="18"/>
      <c r="L61" s="18"/>
      <c r="M61" s="18"/>
      <c r="N61" s="18"/>
    </row>
    <row r="62" spans="1:14">
      <c r="J62" s="18"/>
      <c r="L62" s="18"/>
      <c r="M62" s="18"/>
      <c r="N62" s="18"/>
    </row>
    <row r="63" spans="1:14">
      <c r="J63" s="18"/>
      <c r="L63" s="18"/>
      <c r="M63" s="18"/>
      <c r="N63" s="18"/>
    </row>
    <row r="64" spans="1:14">
      <c r="J64" s="18"/>
      <c r="L64" s="18"/>
      <c r="M64" s="18"/>
      <c r="N64" s="18"/>
    </row>
    <row r="65" spans="1:14">
      <c r="J65" s="18"/>
      <c r="L65" s="18"/>
      <c r="M65" s="18"/>
      <c r="N65" s="18"/>
    </row>
    <row r="66" spans="1:14">
      <c r="A66" s="22"/>
      <c r="B66" s="23"/>
      <c r="C66" s="24"/>
      <c r="D66" s="24"/>
      <c r="E66" s="24"/>
      <c r="F66" s="24"/>
      <c r="G66" s="24"/>
      <c r="H66" s="24"/>
      <c r="I66" s="24"/>
      <c r="J66" s="18"/>
      <c r="L66" s="18"/>
      <c r="M66" s="18"/>
      <c r="N66" s="18"/>
    </row>
  </sheetData>
  <mergeCells count="21">
    <mergeCell ref="A50:I50"/>
    <mergeCell ref="A51:I51"/>
    <mergeCell ref="A53:A54"/>
    <mergeCell ref="B53:B54"/>
    <mergeCell ref="C53:C54"/>
    <mergeCell ref="E53:F53"/>
    <mergeCell ref="G53:I53"/>
    <mergeCell ref="A5:I5"/>
    <mergeCell ref="A6:I6"/>
    <mergeCell ref="A8:A9"/>
    <mergeCell ref="B8:B9"/>
    <mergeCell ref="C8:C9"/>
    <mergeCell ref="D8:D9"/>
    <mergeCell ref="E8:F8"/>
    <mergeCell ref="G8:I8"/>
    <mergeCell ref="A2:B2"/>
    <mergeCell ref="F2:I2"/>
    <mergeCell ref="A3:B3"/>
    <mergeCell ref="F3:I3"/>
    <mergeCell ref="A4:B4"/>
    <mergeCell ref="F4:I4"/>
  </mergeCells>
  <pageMargins left="0.70000000000000007" right="0.70000000000000007" top="1.1437007874015752" bottom="1.0472440944881893" header="0.75000000000000011" footer="0.30000000000000004"/>
  <pageSetup paperSize="0" scale="39" fitToWidth="0" fitToHeight="0" orientation="portrait" horizontalDpi="0" verticalDpi="0" copies="0"/>
  <headerFooter alignWithMargins="0">
    <oddFooter>&amp;C&amp;"Calibri,Regular"&amp;P из &amp;N</oddFooter>
  </headerFooter>
  <rowBreaks count="2" manualBreakCount="2">
    <brk id="29" man="1"/>
    <brk id="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для_8_общежитий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Гавриш Наталья Анатольевна</dc:creator>
  <cp:lastModifiedBy>Александр</cp:lastModifiedBy>
  <cp:revision>9</cp:revision>
  <cp:lastPrinted>2018-11-12T15:01:53Z</cp:lastPrinted>
  <dcterms:created xsi:type="dcterms:W3CDTF">2017-11-15T11:23:34Z</dcterms:created>
  <dcterms:modified xsi:type="dcterms:W3CDTF">2021-02-23T07:12:17Z</dcterms:modified>
</cp:coreProperties>
</file>