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еталлистов 60 КП" sheetId="4" r:id="rId1"/>
  </sheets>
  <definedNames>
    <definedName name="_xlnm._FilterDatabase" localSheetId="0" hidden="1">'Металлистов 60 КП'!$A$7:$F$180</definedName>
  </definedNames>
  <calcPr calcId="144525"/>
</workbook>
</file>

<file path=xl/calcChain.xml><?xml version="1.0" encoding="utf-8"?>
<calcChain xmlns="http://schemas.openxmlformats.org/spreadsheetml/2006/main">
  <c r="F13" i="4" l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4" i="4"/>
  <c r="F155" i="4"/>
  <c r="F156" i="4"/>
  <c r="F157" i="4"/>
  <c r="F158" i="4"/>
  <c r="F159" i="4"/>
  <c r="F160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2" i="4"/>
  <c r="C178" i="4" l="1"/>
  <c r="D162" i="4"/>
  <c r="F162" i="4" s="1"/>
  <c r="D161" i="4"/>
  <c r="F161" i="4" s="1"/>
  <c r="D153" i="4"/>
  <c r="F153" i="4" s="1"/>
</calcChain>
</file>

<file path=xl/sharedStrings.xml><?xml version="1.0" encoding="utf-8"?>
<sst xmlns="http://schemas.openxmlformats.org/spreadsheetml/2006/main" count="481" uniqueCount="294">
  <si>
    <t xml:space="preserve">Коммерческое предложение  </t>
  </si>
  <si>
    <t>Объект строительства - на объекте ГУП «ТЭК СПб» по адресу: г. Санкт-Петербург, пр. Металлистов, 60, лит. А</t>
  </si>
  <si>
    <t>№</t>
  </si>
  <si>
    <t>Наименование работ и затрат</t>
  </si>
  <si>
    <t>Ед. изм.</t>
  </si>
  <si>
    <t>Количество</t>
  </si>
  <si>
    <t>Цена ед. С НДС, руб.</t>
  </si>
  <si>
    <t>работа</t>
  </si>
  <si>
    <t>Всего</t>
  </si>
  <si>
    <t>1</t>
  </si>
  <si>
    <t>Монтажные работы</t>
  </si>
  <si>
    <t>Ограждение досмотровой зоны КПП и локальной зоны</t>
  </si>
  <si>
    <t>Монтаж забора высотой 2,0м на механический крепеж к металлическим столбам, высотой 2,1м (шаг монтажа 3м) с креплением столбов при помощи механического крепежа к основанию</t>
  </si>
  <si>
    <t>п.м.</t>
  </si>
  <si>
    <t>1.1</t>
  </si>
  <si>
    <t>Панель 3D серии CITY-T: HxW (высота х ширина) 2030x3005 (+-2) мм, пруток D5 мм, ячейка = 50х150 мм, V-образных изгибов 4 (Анти.корр. защита горячецинкованный пруток 100-275 г/м2+ полимер 60-100 мкм; Вариант исполнения: стандарт; Цвет: Синий RAL 5005)</t>
  </si>
  <si>
    <t>шт.</t>
  </si>
  <si>
    <t>1.2</t>
  </si>
  <si>
    <t>Столб ограждения под насадку с фланцем: профиль 80х80х3 мм, L 2100 мм, (Антикор. защита: горячецинкованный прокат 100-275г/м2+ полимер 60-100 мкм; Вариант исполнения: резьбовые отверстия(термосверление) под винт, без заглушки; Цвет: Синий RAL 5005)</t>
  </si>
  <si>
    <t>1.3</t>
  </si>
  <si>
    <t>Болт М10х20</t>
  </si>
  <si>
    <t>1.4</t>
  </si>
  <si>
    <t>Гайка М10</t>
  </si>
  <si>
    <t>1.5</t>
  </si>
  <si>
    <t>Шайба d10</t>
  </si>
  <si>
    <t>1.6</t>
  </si>
  <si>
    <t>Пластиковая заглушка 80х80 (Цвет Синий RAL 5005)</t>
  </si>
  <si>
    <t>1.7</t>
  </si>
  <si>
    <t>Лакокрасочное покрытие Цинол</t>
  </si>
  <si>
    <t>кг</t>
  </si>
  <si>
    <t>1.8</t>
  </si>
  <si>
    <t>Комплект скоб "Скоба усиленная" под столбы 80х80/100/120 (4 шт.) (Анти.корр защита горячецинкованный прокат 100-275 г/м2+ полимер 60-100 мкм; Исполнение стандарт; Цвет Синий RAL 5005)</t>
  </si>
  <si>
    <t>1.9</t>
  </si>
  <si>
    <t>Комплект метизов "В" для крепления "Усиленной" скобы из нержавеющей стали (Винт М8х25 DIN 912 А2-70 - 4 шт., Шайба D8 DIN 125 А2-70 - 4 шт.)</t>
  </si>
  <si>
    <t>1.10</t>
  </si>
  <si>
    <t>Скоба F24, с крепежом</t>
  </si>
  <si>
    <t>1.11</t>
  </si>
  <si>
    <t>Бетон В15</t>
  </si>
  <si>
    <r>
      <rPr>
        <sz val="11"/>
        <rFont val="Arial"/>
        <family val="2"/>
        <charset val="204"/>
      </rPr>
      <t>м3</t>
    </r>
  </si>
  <si>
    <t>1.12</t>
  </si>
  <si>
    <t>Сталь арматурная ∅6мм</t>
  </si>
  <si>
    <t>т</t>
  </si>
  <si>
    <t>Откатные ворота, распашные ворота, калитки и ФБС в досмотровой зоне</t>
  </si>
  <si>
    <t>2</t>
  </si>
  <si>
    <t>Установка откатных ворот (с учетом землянных работ и заливки бетонного основания)</t>
  </si>
  <si>
    <t>2.1</t>
  </si>
  <si>
    <r>
      <rPr>
        <sz val="11"/>
        <rFont val="Arial"/>
        <family val="2"/>
        <charset val="204"/>
      </rPr>
      <t>Откатные ворота серии GRVF-FENCE: HxW (ширина проезда) 2000x4000 мм, заполнение панель, под автоматику, с комплектом I насадок под ПББ</t>
    </r>
    <r>
      <rPr>
        <sz val="11"/>
        <color theme="1"/>
        <rFont val="Arial"/>
        <family val="2"/>
        <charset val="204"/>
      </rPr>
      <t xml:space="preserve"> 500 мм, открывание вправо (Анти.корр защита горячецинкованное сырье 100- 275 г/м2/(столбы/направляющие неоцинкованные) + полимер 60-100 мкм; Открывание стандарт; Цвет Синий RAL 5005)</t>
    </r>
  </si>
  <si>
    <t>2.2</t>
  </si>
  <si>
    <t>I-образная насадка на створку ворот (горячецинкованный прокат 100-275 г/м2+ полимер 60-100 мкм; комплект крепежа под СББ; Синий RAL 5005)</t>
  </si>
  <si>
    <t>2.3</t>
  </si>
  <si>
    <t>Бетон В15 ГОСТ 26633-2012</t>
  </si>
  <si>
    <t>м3</t>
  </si>
  <si>
    <t>3</t>
  </si>
  <si>
    <t>Монтаж ПББ "Егоза" с опорой на струны из проволоки, натягиваемой между воротными наконечниками.</t>
  </si>
  <si>
    <t>3.1</t>
  </si>
  <si>
    <t>ПББ из АКЛ: D бухты 500 мм, витков в п.м. = 4,4 ГОСТ 3282-74</t>
  </si>
  <si>
    <t>3.2</t>
  </si>
  <si>
    <t>Проволока стальная низкоуглеродистая общего назначения, диаметром 1,6 мм, термообработанная, оцинкованная</t>
  </si>
  <si>
    <t>м</t>
  </si>
  <si>
    <t>4</t>
  </si>
  <si>
    <t>Установка столба с ловушкой откатных ворот</t>
  </si>
  <si>
    <t>шт</t>
  </si>
  <si>
    <t>4.1</t>
  </si>
  <si>
    <t xml:space="preserve">Фундаментный блок </t>
  </si>
  <si>
    <t>4.2</t>
  </si>
  <si>
    <t xml:space="preserve">Лакокрасочное покрытие Цинол </t>
  </si>
  <si>
    <t>4.3</t>
  </si>
  <si>
    <t xml:space="preserve">Грунтовка ГФ-021 светло-серая </t>
  </si>
  <si>
    <t>4.4</t>
  </si>
  <si>
    <t xml:space="preserve">Эмаль ПФ-115 светло-серая </t>
  </si>
  <si>
    <t>4.5</t>
  </si>
  <si>
    <t xml:space="preserve">Уголок стальной равнополочный, 5x50x50 </t>
  </si>
  <si>
    <t>4.6</t>
  </si>
  <si>
    <t xml:space="preserve">Анкер универсальный М12 </t>
  </si>
  <si>
    <t>5</t>
  </si>
  <si>
    <t>Установка распашных ворот (с бетонированием)</t>
  </si>
  <si>
    <t>5.1</t>
  </si>
  <si>
    <t>Ворота распашные серии PROM-S1: HxW 2000x4000 мм, заполнение FENCE, петли регулируемые, столбы под бетонирование (Анти.коррзащита горячецинкованный сырье 100-275 г/м2 + полимер 60-100 мкм; Вариант исполнения стандарт; Цвет Синий RAL 5005)</t>
  </si>
  <si>
    <t>5.2</t>
  </si>
  <si>
    <t>6</t>
  </si>
  <si>
    <t>Установка калитки (с бетонированием)</t>
  </si>
  <si>
    <t>6.1</t>
  </si>
  <si>
    <t>Калитка серии PROM 2: HxW 2000x1000 мм, (проход HxS 1900x1000), столбы под бетонирование, с перемычкой 2 шт., задвижка, регулируемые петли (Анти.корр защита горячецинкованное сырье 100-275 г/м2+ полимер 60-100 мкм; Исполнение стандарт; Цвет Синий RAL 5005)</t>
  </si>
  <si>
    <t>6.2</t>
  </si>
  <si>
    <t>7</t>
  </si>
  <si>
    <t>Монтаж блоков ФБС</t>
  </si>
  <si>
    <t>7.1</t>
  </si>
  <si>
    <t>Фундаментный блок ФБС, 1180 х 600 х 580</t>
  </si>
  <si>
    <t>Установка противотаранного барьера в досмотровой зоне</t>
  </si>
  <si>
    <t>8</t>
  </si>
  <si>
    <t>Монтаж противотаранного устройства (установка в проектное положение, установка пригрузов, сборка шлагбаума без подключения).</t>
  </si>
  <si>
    <t>8.1</t>
  </si>
  <si>
    <t>Шлагбаум противотаранный мобильный ШПМ-L с электроприводом, ширина проезда 4 м</t>
  </si>
  <si>
    <t>8.2</t>
  </si>
  <si>
    <t>Фундаментный блок ФБС, 780х500х580</t>
  </si>
  <si>
    <t>Дополнительное оборудование досмотровой зоны</t>
  </si>
  <si>
    <t>9</t>
  </si>
  <si>
    <t>Установка предупреждающих знаков размер с механических креплением на забор</t>
  </si>
  <si>
    <t>9.1</t>
  </si>
  <si>
    <t>Предупредительный аншлаг "Запретная зона! Проезд запрещен". Размер 400х600 мм, с надписью черного цвета на желтом фоне и красной окантовкой шириной 10мм (в соотв. с ПП РФ №458 от 5.05.2012 г.)</t>
  </si>
  <si>
    <t>9.2</t>
  </si>
  <si>
    <t>Предупредительный аншлаг "Запретная зона! Проход запрещен". Размер 400х600 мм, с надписью черного цвета на желтом фоне и красной окантовкой шириной 10мм (в соотв. с ПП РФ №458 от 5.05.2012 г.)</t>
  </si>
  <si>
    <t>9.3</t>
  </si>
  <si>
    <t>Предупредительный знак "Внимание! Охраняемая территория" Размер 400х600 мм, с надписью черного цвета на желтом фоне и красного окантовкой шириной 10мм (в соотв. с ПП РФ №458 от 5.05.2012 г.)</t>
  </si>
  <si>
    <t>9.4</t>
  </si>
  <si>
    <t>Проволока стальная низкоуглеродистая общего назначения, диаметром 1,6 мм, термообработанная, оцинкованная ГОСТ 3282-74</t>
  </si>
  <si>
    <t>10</t>
  </si>
  <si>
    <t>Установка разграничительных знаков</t>
  </si>
  <si>
    <t>10.1</t>
  </si>
  <si>
    <t>Фундамент Ф-2 для дорожного знака 610х610х300</t>
  </si>
  <si>
    <t>10.2</t>
  </si>
  <si>
    <t>Труба стальная электросварная 76х4 ГОСТ 10704-91</t>
  </si>
  <si>
    <t>10.3</t>
  </si>
  <si>
    <t>Хомут D=76 мм 25966</t>
  </si>
  <si>
    <t>10.4</t>
  </si>
  <si>
    <t>Знак разграничительный АФЕТ 745323.002</t>
  </si>
  <si>
    <t>11</t>
  </si>
  <si>
    <t>Нанесение линии горизонтальной дорожной разметки краской со световозвращающими элементами на дорожное покрытие (дорожная линия и надпись "Стоп")</t>
  </si>
  <si>
    <t>компл.</t>
  </si>
  <si>
    <t>11.1</t>
  </si>
  <si>
    <t>Краска зимняя "Highway Winter" для разметки дорог, белая ГОСТ Р 52575-2006</t>
  </si>
  <si>
    <t>Установка сетчатого ограждения в качестве предупредительного ограждения</t>
  </si>
  <si>
    <t>12</t>
  </si>
  <si>
    <t>Монтаж забора высотой 2,0м на механический крепеж к металлическим столбам, высотой 2,1м (шаг монтажа 3м) с креплением столбов к ответным частям предварительно забетонированных столбов на механический крепеж</t>
  </si>
  <si>
    <t>12.1</t>
  </si>
  <si>
    <t>12.2</t>
  </si>
  <si>
    <t>Столб ограждения : профиль 80х80х3 мм, L 2100 мм, с фланцем (Антикор. защита: горячецинкованный прокат 100-275
г/м2+ полимер 60-100 мкм; Вариант исполнения: резьбовые отверстия (термосверление) под винт, без заглушки; Цвет: Синий RAL 5005)</t>
  </si>
  <si>
    <t>12.3</t>
  </si>
  <si>
    <t>Столб ограждения : профиль 80х80х3 мм, L 1200 мм, с фланцем (Антикор. защита: горячецинкованный прокат 100-275 г/м2+ полимер 60-100 мкм; Вариант исполнения: резьбовые отверстия (термосверление) под винт, без заглушки; Цвет: Синий RAL 5005)</t>
  </si>
  <si>
    <t>12.4</t>
  </si>
  <si>
    <t>12.5</t>
  </si>
  <si>
    <t>Комплект скоб "Скоба усиленная" под столбы 60х60/80/90 (4 шт.) (Анти.корр
защита горячецинкованный прокат 100-275 г/м2+ полимер 60-100 мкм; Исполнение стандарт; Цвет Синий RAL 5005)</t>
  </si>
  <si>
    <t>12.6</t>
  </si>
  <si>
    <t>12.7</t>
  </si>
  <si>
    <t>12.8</t>
  </si>
  <si>
    <t>12.9</t>
  </si>
  <si>
    <t>Установка сетчатого ограждения в качестве предупредительного ограждения (столбы пристрелить к ж/б бункеру)</t>
  </si>
  <si>
    <t>13</t>
  </si>
  <si>
    <t>Монтаж забора высотой 2,0м на механический крепеж к металлическим столбам, высотой 2,1м (шаг монтажа 3м) с креплением столбов к ж/б стене на механический крепеж</t>
  </si>
  <si>
    <t>13.1</t>
  </si>
  <si>
    <t>13.2</t>
  </si>
  <si>
    <t>Столб ограждения: профиль 80х80х3 мм, L 2600 мм, под бетонирование (Антикор. защита: горячецинкованный прокат 100-275 г/м2+ полимер 60-100 мкм; Вариант исполнения: резьбовые отверстия (термосверление) под винт, без заглушки; Цвет: Синий RAL 5005)</t>
  </si>
  <si>
    <t>13.3</t>
  </si>
  <si>
    <t>13.4</t>
  </si>
  <si>
    <t>Комплект скоб "Скоба усиленная" под столбы 60х60/80/90 (4 шт.) (Анти.корр защита горячецинкованный прокат 100-275 г/м2+ полимер 60-100 мкм; Исполнение стандарт; Цвет Синий RAL 5005)</t>
  </si>
  <si>
    <t>13.5</t>
  </si>
  <si>
    <t>13.6</t>
  </si>
  <si>
    <t>Анкер универсальный М12</t>
  </si>
  <si>
    <t>13.7</t>
  </si>
  <si>
    <t>Установка сетчатого ограждения на участке с пересечением
технологических труб</t>
  </si>
  <si>
    <t>14</t>
  </si>
  <si>
    <t>14.1</t>
  </si>
  <si>
    <t>14.2</t>
  </si>
  <si>
    <t>Панель 3D серии CITY-T: HxW (высота х ширина) 1530x3005 (+-2) мм, пруток D5 мм, ячейка = 50х150 мм, V-образных изгибов 2 (Анти.корр. защита горячецинкованный пруток 100-275 г/м2+ полимер 60-100 мкм; Вариант исполнения: стандарт; Цвет: Синий RAL 5005)</t>
  </si>
  <si>
    <t>14.3</t>
  </si>
  <si>
    <t>Столб ограждения : профиль 80х80х3 мм, L 2100 мм, с фланцем (Антикор. защита: горячецинкованный прокат 100-275 г/м2+ полимер 60-100 мкм; Вариант исполнения: резьбовые отверстия (термосверление) под винт, без заглушки; Цвет: Синий RAL 5005)</t>
  </si>
  <si>
    <t>14.4</t>
  </si>
  <si>
    <t>14.5</t>
  </si>
  <si>
    <t>14.6</t>
  </si>
  <si>
    <t>Комплект скоб "Скоба усиленная" под столбы 60х60/80/90 (4 шт.) (Анти.коррзащита горячецинкованный прокат 100-275 г/м2+ полимер 60-100 мкм; Исполнение стандарт; Цвет Синий RAL 5005)</t>
  </si>
  <si>
    <t>14.7</t>
  </si>
  <si>
    <t>14.8</t>
  </si>
  <si>
    <t>14.9</t>
  </si>
  <si>
    <t>14.10</t>
  </si>
  <si>
    <t>14.11</t>
  </si>
  <si>
    <t>14.12</t>
  </si>
  <si>
    <t>14.13</t>
  </si>
  <si>
    <t>Шайба 10</t>
  </si>
  <si>
    <t>14.14</t>
  </si>
  <si>
    <t>Уголок стальной равнополочный, 5x50x50</t>
  </si>
  <si>
    <t>14.15</t>
  </si>
  <si>
    <t>15</t>
  </si>
  <si>
    <t>Устройство отверстий под комуникации в заборе, диаметр отверстий 400 мм с усилением из сетчатого ограждения с обработкой мест подрезки панелей  краской.</t>
  </si>
  <si>
    <t>15.1</t>
  </si>
  <si>
    <t>Распашные ворота, калитки в предупредительном ограждении</t>
  </si>
  <si>
    <t>16</t>
  </si>
  <si>
    <t>16.1</t>
  </si>
  <si>
    <t>16.2</t>
  </si>
  <si>
    <t>16.3</t>
  </si>
  <si>
    <t>17</t>
  </si>
  <si>
    <t>17.1</t>
  </si>
  <si>
    <t>17.2</t>
  </si>
  <si>
    <t>Установка козырька из АКЛ на основном ограждении периметра и
зданиях выходящих фасадами на периметр</t>
  </si>
  <si>
    <t>18</t>
  </si>
  <si>
    <t>Монтаж СББ из АКЛ,  диаметр 500 мм с опорой на струны из проволоки, натягиваемой между V-образными наконечниками с установкой их с применением анкеров к ограждению.</t>
  </si>
  <si>
    <t>18.1</t>
  </si>
  <si>
    <t>Основание для крепления насадки к стене (Ант.корр.защита:горячецинкованный прокат 100-275 г/м2+ полимер 60-100 мкм; Размер: комплект крепежа под СББ; Цвет: Синий RAL 5005)</t>
  </si>
  <si>
    <t>18.2</t>
  </si>
  <si>
    <t>Насадка V ус 510 (Ант.корр.защита: горячецинкованный прокат 100-275 г/м2+полимер 60-100 мкм; Размер: стандарт; Цвет: Синий RAL 5005)</t>
  </si>
  <si>
    <t>18.3</t>
  </si>
  <si>
    <t>Комплект крепежа насадки к основанию (2шт. термосверление)</t>
  </si>
  <si>
    <t>кт.</t>
  </si>
  <si>
    <t>18.4</t>
  </si>
  <si>
    <t>Комплект крепления СББ к насадке (4 шт.)</t>
  </si>
  <si>
    <t>18.5</t>
  </si>
  <si>
    <t>Скоба угловая для крепления насадки (Анти.корр защита горячецинкованный прокат 100-275 г/м2+ полимер 60-100 мкм Исполнение стандарт; Цвет Синий RAL 5005)</t>
  </si>
  <si>
    <t>18.6</t>
  </si>
  <si>
    <t>Комплект метизов для скобы (винт М8) (4 шт..)</t>
  </si>
  <si>
    <t>18.7</t>
  </si>
  <si>
    <t>CББ из АКЛ: D бухты 500 мм, витков в п.м. = 4,4 ГОСТ 3282-74 (рабочая длина бухты 10 м)</t>
  </si>
  <si>
    <t>18.8</t>
  </si>
  <si>
    <t>Струна для крепления СББ/ПББ оцинкованая d2,5 мм (Длина бухты 400 м)</t>
  </si>
  <si>
    <t>18.9</t>
  </si>
  <si>
    <t>18.10</t>
  </si>
  <si>
    <t>Болт анкерный с гайкой 12х100</t>
  </si>
  <si>
    <t>Установка козырька из АКЛ на зданиях выходящих фасадами на
периметр</t>
  </si>
  <si>
    <t>19</t>
  </si>
  <si>
    <t>19.1</t>
  </si>
  <si>
    <t>Основание для крепления насадки к стене (Ант.корр.защита:
горячецинкованный прокат 100-275 г/м2+ полимер 60-100 мкм;Размер: комплект крепежа под СББ; Цвет: Синий RAL 5005)</t>
  </si>
  <si>
    <t>19.2</t>
  </si>
  <si>
    <t>Насадка L ус 510 (Ант.корр.защита: горячецинкованный прокат 100-275 г/м2+ полимер 60-100 мкм; Размер: стандарт; Цвет: Синий RAL 5005) Комплект крепежа насадки к основанию (2шт. термосверление)</t>
  </si>
  <si>
    <t>19.3</t>
  </si>
  <si>
    <t>19.4</t>
  </si>
  <si>
    <t>Скоба угловая для крепления насадки (Анти.корр защита горячецинкованный прокат 100-275 г/м2+ полимер 60-100 мкм; Исполнение стандарт; Цвет Синий RAL 5005)</t>
  </si>
  <si>
    <t>19.5</t>
  </si>
  <si>
    <t>19.6</t>
  </si>
  <si>
    <t>19.7</t>
  </si>
  <si>
    <t>19.8</t>
  </si>
  <si>
    <t>Установка козырька из АКЛ на здании модульного КПП</t>
  </si>
  <si>
    <t>20</t>
  </si>
  <si>
    <t>Монтаж СББ из АКЛ,  диаметр 500 мм с опорой на струны из проволоки, натягиваемой между V-образными наконечниками с установкой их с применением механического крепежа к зданию КПП.</t>
  </si>
  <si>
    <t>20.1</t>
  </si>
  <si>
    <t>Основание для крепления насадки к стене (Ант.корр.защита:
горячецинкованный прокат 100-275 г/м2+ полимер 60-100 мкм;
Размер: комплект крепежа под СББ; Цвет: Синий RAL 5005)</t>
  </si>
  <si>
    <t>20.2</t>
  </si>
  <si>
    <t>Насадка V ус 510 (Ант.корр.защита: горячецинкованный прокат 100-275 г/м2+ полимер 60-100 мкм; Размер: стандарт; Цвет: Синий RAL 5005)</t>
  </si>
  <si>
    <t>20.3</t>
  </si>
  <si>
    <t>20.4</t>
  </si>
  <si>
    <t>20.5</t>
  </si>
  <si>
    <t>20.6</t>
  </si>
  <si>
    <t>20.7</t>
  </si>
  <si>
    <t>20.8</t>
  </si>
  <si>
    <t>20.9</t>
  </si>
  <si>
    <t>Противоподкопные решетки на участках без твердого покрытия</t>
  </si>
  <si>
    <t>21</t>
  </si>
  <si>
    <t>Копка траншей с обратной засыпкой и трамбованием .</t>
  </si>
  <si>
    <t>м.п.</t>
  </si>
  <si>
    <t>22</t>
  </si>
  <si>
    <t>Монтаж противоподкопных решеток тип С 5 с обработкой мастикой</t>
  </si>
  <si>
    <t>22.1</t>
  </si>
  <si>
    <t>Решетка противоподкопная заводского изготовления из арматуры Д  16  ячейка 150*150 мм дл. 2950 мм выс. 600 мм</t>
  </si>
  <si>
    <t>22.2</t>
  </si>
  <si>
    <t>Анкер универсальный М8</t>
  </si>
  <si>
    <t>22.3</t>
  </si>
  <si>
    <t>22.4</t>
  </si>
  <si>
    <t>Мастика битумно-резиновая изоляционная МБР-65</t>
  </si>
  <si>
    <t>Оснащение существующих распашных ворот козырьком из АКЛ</t>
  </si>
  <si>
    <t>23</t>
  </si>
  <si>
    <t>Монтаж ПББ "Егоза" с опорой на струны из проволоки, натягиваемой между воротными наконечниками (с учетом монтажа наконечников)</t>
  </si>
  <si>
    <t>23.1</t>
  </si>
  <si>
    <t>I-образная насадка на створку ворот (горячецинкованный прокат 100-275 г/м2+ полимер 60-100 мкм; комплект крепежа под СББ;
шт 12 Синий RAL 5005)</t>
  </si>
  <si>
    <t>23.2</t>
  </si>
  <si>
    <t>ПББ из АКЛ: D бухты 600 мм, витков в п.м. = 4,4 ГОСТ 3282-74 (рабочая длина бухты 10 м)</t>
  </si>
  <si>
    <t>23.3</t>
  </si>
  <si>
    <t>Укрепление остекления окон котельной</t>
  </si>
  <si>
    <t>24</t>
  </si>
  <si>
    <t>Установка металических решеток.</t>
  </si>
  <si>
    <t>м2</t>
  </si>
  <si>
    <t>24.1</t>
  </si>
  <si>
    <t>Готовая металлическая решетка заводского производства пруток D5 мм, ячейка = 50х150 мм,</t>
  </si>
  <si>
    <t>Установка КПП</t>
  </si>
  <si>
    <t>25</t>
  </si>
  <si>
    <t>Разработка грунта 5,0*3,2 глубиной 300 мм с вскрытием твердого покрытия</t>
  </si>
  <si>
    <t>26</t>
  </si>
  <si>
    <t>Устройство основания: геотекстиль, щебень 100 мм с уплотнением , геотекстиль, песок 150 мм с трамбованием, руберойд, монтаж дорожных плит, руберойд.</t>
  </si>
  <si>
    <t>26.1</t>
  </si>
  <si>
    <t>Песок (крупная фракция 2,5-3,0 мм)</t>
  </si>
  <si>
    <t>26.2</t>
  </si>
  <si>
    <t>Щебень гранитный 40-70</t>
  </si>
  <si>
    <t>26.3</t>
  </si>
  <si>
    <t>Геотекстиль (плотность 200 г/м2)</t>
  </si>
  <si>
    <t>26.4</t>
  </si>
  <si>
    <t>Рубероид</t>
  </si>
  <si>
    <t>26.5</t>
  </si>
  <si>
    <t>Плита дорожная железобетонная ПД 12-16</t>
  </si>
  <si>
    <t>27</t>
  </si>
  <si>
    <t>Монтаж КПП.</t>
  </si>
  <si>
    <t>27.1</t>
  </si>
  <si>
    <t>КПП (в сборе):
Накладные светильники ЛПО 2х36 вт с рассеивателем - 4шт
Светильники наружные влагозащитные - 2шт
Распределительный щит - 1шт
Электроконвекторы 1,5 Квт - 2шт
ППК Гранит-3 - 1шт
Адресный пожарный извещатель ИП 212 - 6шт
Светозвуковой извещатель МАЯК - 1шт
Ручной пожарный извещатель - 1шт
Сирена ручная - 1шт
Система ввода кабелей с обжимными гермофитингами - 4шт
Сплит-система  Мицубиси  2  Квт - 1шт
Кресло Бюрократ, цвет черный, искусственная кожа, крестовина металл - 1шт
Офисный стол, угловой сту-л цвет серый 160/120/76 см - 1шт</t>
  </si>
  <si>
    <t>Демонтажные работы</t>
  </si>
  <si>
    <t>28</t>
  </si>
  <si>
    <t>Перенос существующего КПП краном грузоподъемностью не менее 6 т на 8 м</t>
  </si>
  <si>
    <t>29</t>
  </si>
  <si>
    <t>Демонтаж ограждения ЕГОЗА 600 мм</t>
  </si>
  <si>
    <t>30</t>
  </si>
  <si>
    <t>Демонтаж металлического уголка 30*30</t>
  </si>
  <si>
    <t>31</t>
  </si>
  <si>
    <t xml:space="preserve">Демонтаж металлическихраспашных ворот 4*2 </t>
  </si>
  <si>
    <t>32</t>
  </si>
  <si>
    <t>Демонтаж металлической калитки</t>
  </si>
  <si>
    <t>33</t>
  </si>
  <si>
    <t>Демонтаж сетчатого ограждения</t>
  </si>
  <si>
    <t>34</t>
  </si>
  <si>
    <t>Демонтаж козырька из профилированного листа</t>
  </si>
  <si>
    <t>ИТОГО ПО КОММЕРЧЕСКОМУ ПРЕДЛОЖЕНИЮ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</si>
</sst>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b/>
      <sz val="2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u/>
      <sz val="12"/>
      <color rgb="FF00000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0" fontId="1" fillId="0" borderId="0" xfId="1"/>
    <xf numFmtId="2" fontId="5" fillId="0" borderId="0" xfId="1" applyNumberFormat="1" applyFont="1"/>
    <xf numFmtId="0" fontId="5" fillId="0" borderId="0" xfId="1" applyNumberFormat="1" applyFont="1"/>
    <xf numFmtId="2" fontId="6" fillId="0" borderId="0" xfId="1" applyNumberFormat="1" applyFont="1" applyAlignment="1">
      <alignment horizontal="center" vertical="center" wrapText="1"/>
    </xf>
    <xf numFmtId="0" fontId="6" fillId="0" borderId="0" xfId="1" applyNumberFormat="1" applyFont="1" applyAlignment="1">
      <alignment horizontal="center" vertical="center" wrapText="1"/>
    </xf>
    <xf numFmtId="0" fontId="5" fillId="0" borderId="0" xfId="1" applyFont="1"/>
    <xf numFmtId="2" fontId="6" fillId="0" borderId="8" xfId="1" applyNumberFormat="1" applyFont="1" applyBorder="1" applyAlignment="1">
      <alignment horizontal="center" vertical="center" wrapText="1"/>
    </xf>
    <xf numFmtId="2" fontId="6" fillId="0" borderId="10" xfId="1" applyNumberFormat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9" fillId="2" borderId="16" xfId="1" applyNumberFormat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wrapText="1"/>
    </xf>
    <xf numFmtId="0" fontId="8" fillId="3" borderId="17" xfId="1" applyFont="1" applyFill="1" applyBorder="1" applyAlignment="1">
      <alignment horizontal="center" vertical="center"/>
    </xf>
    <xf numFmtId="0" fontId="10" fillId="3" borderId="18" xfId="1" applyNumberFormat="1" applyFont="1" applyFill="1" applyBorder="1" applyAlignment="1">
      <alignment horizontal="center" vertical="center" wrapText="1"/>
    </xf>
    <xf numFmtId="0" fontId="8" fillId="3" borderId="18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wrapText="1"/>
    </xf>
    <xf numFmtId="49" fontId="11" fillId="0" borderId="20" xfId="1" applyNumberFormat="1" applyFont="1" applyBorder="1" applyAlignment="1">
      <alignment horizontal="center" vertical="center"/>
    </xf>
    <xf numFmtId="2" fontId="12" fillId="4" borderId="20" xfId="1" applyNumberFormat="1" applyFont="1" applyFill="1" applyBorder="1" applyAlignment="1">
      <alignment horizontal="center" vertical="center"/>
    </xf>
    <xf numFmtId="2" fontId="12" fillId="0" borderId="21" xfId="1" applyNumberFormat="1" applyFont="1" applyFill="1" applyBorder="1" applyAlignment="1">
      <alignment horizontal="center" vertical="center"/>
    </xf>
    <xf numFmtId="4" fontId="11" fillId="0" borderId="20" xfId="1" applyNumberFormat="1" applyFont="1" applyFill="1" applyBorder="1" applyAlignment="1">
      <alignment horizontal="center" vertical="center" wrapText="1"/>
    </xf>
    <xf numFmtId="4" fontId="11" fillId="0" borderId="21" xfId="1" applyNumberFormat="1" applyFont="1" applyFill="1" applyBorder="1" applyAlignment="1">
      <alignment horizontal="center" vertical="center" wrapText="1"/>
    </xf>
    <xf numFmtId="0" fontId="1" fillId="0" borderId="0" xfId="1" applyFont="1" applyAlignment="1"/>
    <xf numFmtId="49" fontId="11" fillId="0" borderId="22" xfId="1" applyNumberFormat="1" applyFont="1" applyBorder="1" applyAlignment="1">
      <alignment horizontal="center" vertical="center"/>
    </xf>
    <xf numFmtId="2" fontId="13" fillId="4" borderId="23" xfId="1" applyNumberFormat="1" applyFont="1" applyFill="1" applyBorder="1" applyAlignment="1">
      <alignment horizontal="right" vertical="center" wrapText="1"/>
    </xf>
    <xf numFmtId="2" fontId="12" fillId="4" borderId="24" xfId="1" applyNumberFormat="1" applyFont="1" applyFill="1" applyBorder="1" applyAlignment="1">
      <alignment horizontal="center" vertical="center"/>
    </xf>
    <xf numFmtId="2" fontId="12" fillId="4" borderId="23" xfId="1" applyNumberFormat="1" applyFont="1" applyFill="1" applyBorder="1" applyAlignment="1">
      <alignment horizontal="center" vertical="center"/>
    </xf>
    <xf numFmtId="4" fontId="11" fillId="0" borderId="24" xfId="1" applyNumberFormat="1" applyFont="1" applyFill="1" applyBorder="1" applyAlignment="1">
      <alignment horizontal="center" vertical="center" wrapText="1"/>
    </xf>
    <xf numFmtId="2" fontId="12" fillId="0" borderId="23" xfId="1" applyNumberFormat="1" applyFont="1" applyFill="1" applyBorder="1" applyAlignment="1">
      <alignment horizontal="center" vertical="center"/>
    </xf>
    <xf numFmtId="49" fontId="11" fillId="0" borderId="22" xfId="1" applyNumberFormat="1" applyFont="1" applyFill="1" applyBorder="1" applyAlignment="1">
      <alignment horizontal="center" vertical="center"/>
    </xf>
    <xf numFmtId="2" fontId="13" fillId="0" borderId="23" xfId="1" applyNumberFormat="1" applyFont="1" applyFill="1" applyBorder="1" applyAlignment="1">
      <alignment horizontal="right" vertical="center" wrapText="1"/>
    </xf>
    <xf numFmtId="0" fontId="11" fillId="5" borderId="21" xfId="1" applyNumberFormat="1" applyFont="1" applyFill="1" applyBorder="1" applyAlignment="1">
      <alignment horizontal="left" vertical="center" wrapText="1"/>
    </xf>
    <xf numFmtId="49" fontId="11" fillId="0" borderId="20" xfId="1" applyNumberFormat="1" applyFont="1" applyFill="1" applyBorder="1" applyAlignment="1">
      <alignment horizontal="center" vertical="center"/>
    </xf>
    <xf numFmtId="49" fontId="11" fillId="0" borderId="25" xfId="1" applyNumberFormat="1" applyFont="1" applyBorder="1" applyAlignment="1">
      <alignment horizontal="center" vertical="center"/>
    </xf>
    <xf numFmtId="2" fontId="13" fillId="4" borderId="26" xfId="1" applyNumberFormat="1" applyFont="1" applyFill="1" applyBorder="1" applyAlignment="1">
      <alignment horizontal="right" vertical="center" wrapText="1"/>
    </xf>
    <xf numFmtId="2" fontId="12" fillId="4" borderId="25" xfId="1" applyNumberFormat="1" applyFont="1" applyFill="1" applyBorder="1" applyAlignment="1">
      <alignment horizontal="center" vertical="center"/>
    </xf>
    <xf numFmtId="2" fontId="12" fillId="0" borderId="27" xfId="1" applyNumberFormat="1" applyFont="1" applyFill="1" applyBorder="1" applyAlignment="1">
      <alignment horizontal="center" vertical="center"/>
    </xf>
    <xf numFmtId="4" fontId="11" fillId="0" borderId="25" xfId="1" applyNumberFormat="1" applyFont="1" applyFill="1" applyBorder="1" applyAlignment="1">
      <alignment horizontal="center" vertical="center" wrapText="1"/>
    </xf>
    <xf numFmtId="49" fontId="11" fillId="6" borderId="19" xfId="1" applyNumberFormat="1" applyFont="1" applyFill="1" applyBorder="1" applyAlignment="1">
      <alignment horizontal="center" vertical="center"/>
    </xf>
    <xf numFmtId="2" fontId="15" fillId="7" borderId="19" xfId="1" applyNumberFormat="1" applyFont="1" applyFill="1" applyBorder="1" applyAlignment="1">
      <alignment horizontal="center" vertical="center" wrapText="1"/>
    </xf>
    <xf numFmtId="0" fontId="1" fillId="6" borderId="19" xfId="1" applyFill="1" applyBorder="1"/>
    <xf numFmtId="4" fontId="11" fillId="6" borderId="25" xfId="1" applyNumberFormat="1" applyFont="1" applyFill="1" applyBorder="1" applyAlignment="1">
      <alignment horizontal="center" vertical="center" wrapText="1"/>
    </xf>
    <xf numFmtId="49" fontId="11" fillId="0" borderId="19" xfId="1" applyNumberFormat="1" applyFont="1" applyBorder="1" applyAlignment="1">
      <alignment horizontal="center" vertical="center"/>
    </xf>
    <xf numFmtId="0" fontId="16" fillId="0" borderId="19" xfId="1" applyFont="1" applyBorder="1"/>
    <xf numFmtId="0" fontId="16" fillId="0" borderId="19" xfId="1" applyFont="1" applyBorder="1" applyAlignment="1">
      <alignment horizontal="center" vertical="center"/>
    </xf>
    <xf numFmtId="0" fontId="9" fillId="2" borderId="28" xfId="1" applyFont="1" applyFill="1" applyBorder="1" applyAlignment="1"/>
    <xf numFmtId="0" fontId="9" fillId="2" borderId="29" xfId="1" applyFont="1" applyFill="1" applyBorder="1" applyAlignment="1"/>
    <xf numFmtId="2" fontId="6" fillId="0" borderId="4" xfId="1" applyNumberFormat="1" applyFont="1" applyBorder="1" applyAlignment="1">
      <alignment horizontal="center" vertical="center" wrapText="1"/>
    </xf>
    <xf numFmtId="0" fontId="3" fillId="0" borderId="5" xfId="1" applyFont="1" applyBorder="1"/>
    <xf numFmtId="2" fontId="4" fillId="0" borderId="0" xfId="1" applyNumberFormat="1" applyFont="1" applyAlignment="1">
      <alignment horizontal="center" vertical="center" wrapText="1"/>
    </xf>
    <xf numFmtId="0" fontId="1" fillId="0" borderId="0" xfId="1" applyFont="1" applyAlignment="1"/>
    <xf numFmtId="2" fontId="6" fillId="0" borderId="0" xfId="1" applyNumberFormat="1" applyFont="1" applyAlignment="1">
      <alignment horizontal="center" vertical="center" wrapText="1"/>
    </xf>
    <xf numFmtId="2" fontId="6" fillId="0" borderId="0" xfId="1" applyNumberFormat="1" applyFont="1" applyAlignment="1">
      <alignment horizontal="left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3" fillId="0" borderId="6" xfId="1" applyFont="1" applyBorder="1"/>
    <xf numFmtId="0" fontId="6" fillId="0" borderId="2" xfId="1" applyNumberFormat="1" applyFont="1" applyBorder="1" applyAlignment="1">
      <alignment horizontal="center" vertical="center" wrapText="1"/>
    </xf>
    <xf numFmtId="0" fontId="3" fillId="0" borderId="7" xfId="1" applyNumberFormat="1" applyFont="1" applyBorder="1"/>
    <xf numFmtId="2" fontId="6" fillId="0" borderId="3" xfId="1" applyNumberFormat="1" applyFont="1" applyBorder="1" applyAlignment="1">
      <alignment horizontal="center" vertical="center" wrapText="1"/>
    </xf>
    <xf numFmtId="0" fontId="3" fillId="0" borderId="8" xfId="1" applyFont="1" applyBorder="1"/>
    <xf numFmtId="2" fontId="6" fillId="0" borderId="2" xfId="1" applyNumberFormat="1" applyFont="1" applyBorder="1" applyAlignment="1">
      <alignment horizontal="center" vertical="center" wrapText="1"/>
    </xf>
    <xf numFmtId="0" fontId="3" fillId="0" borderId="9" xfId="1" applyFont="1" applyBorder="1"/>
    <xf numFmtId="4" fontId="9" fillId="2" borderId="30" xfId="1" applyNumberFormat="1" applyFont="1" applyFill="1" applyBorder="1" applyAlignment="1">
      <alignment horizontal="right"/>
    </xf>
    <xf numFmtId="0" fontId="9" fillId="2" borderId="30" xfId="1" applyFont="1" applyFill="1" applyBorder="1" applyAlignment="1">
      <alignment horizontal="right"/>
    </xf>
    <xf numFmtId="0" fontId="9" fillId="2" borderId="31" xfId="1" applyFont="1" applyFill="1" applyBorder="1" applyAlignment="1">
      <alignment horizontal="right"/>
    </xf>
    <xf numFmtId="2" fontId="12" fillId="0" borderId="20" xfId="1" applyNumberFormat="1" applyFont="1" applyFill="1" applyBorder="1" applyAlignment="1">
      <alignment horizontal="center" vertical="center"/>
    </xf>
    <xf numFmtId="0" fontId="16" fillId="5" borderId="19" xfId="1" applyFont="1" applyFill="1" applyBorder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8"/>
  <sheetViews>
    <sheetView tabSelected="1" zoomScale="70" zoomScaleNormal="70" workbookViewId="0">
      <selection activeCell="A5" sqref="A5:B5"/>
    </sheetView>
  </sheetViews>
  <sheetFormatPr defaultRowHeight="15" outlineLevelCol="1" x14ac:dyDescent="0.25"/>
  <cols>
    <col min="1" max="1" width="9.140625" style="1"/>
    <col min="2" max="2" width="92.85546875" style="1" customWidth="1"/>
    <col min="3" max="3" width="17.28515625" style="1" customWidth="1"/>
    <col min="4" max="4" width="18.42578125" style="1" customWidth="1"/>
    <col min="5" max="6" width="15.42578125" style="1" customWidth="1" outlineLevel="1"/>
    <col min="7" max="16384" width="9.140625" style="1"/>
  </cols>
  <sheetData>
    <row r="1" spans="1:22" ht="22.5" customHeight="1" x14ac:dyDescent="0.25">
      <c r="A1" s="55" t="s">
        <v>0</v>
      </c>
      <c r="B1" s="56"/>
      <c r="C1" s="56"/>
      <c r="D1" s="56"/>
      <c r="E1" s="56"/>
      <c r="F1" s="56"/>
    </row>
    <row r="2" spans="1:22" x14ac:dyDescent="0.25">
      <c r="A2" s="2"/>
      <c r="B2" s="3"/>
      <c r="C2" s="2"/>
      <c r="D2" s="2"/>
      <c r="E2" s="2"/>
      <c r="F2" s="2"/>
    </row>
    <row r="3" spans="1:22" ht="22.5" customHeight="1" x14ac:dyDescent="0.25">
      <c r="A3" s="57" t="s">
        <v>1</v>
      </c>
      <c r="B3" s="56"/>
      <c r="C3" s="56"/>
      <c r="D3" s="56"/>
      <c r="E3" s="56"/>
      <c r="F3" s="56"/>
    </row>
    <row r="4" spans="1:22" ht="15.75" x14ac:dyDescent="0.25">
      <c r="A4" s="4"/>
      <c r="B4" s="5"/>
      <c r="C4" s="4"/>
      <c r="D4" s="4"/>
      <c r="E4" s="4"/>
      <c r="F4" s="4"/>
    </row>
    <row r="5" spans="1:22" ht="15.75" x14ac:dyDescent="0.25">
      <c r="A5" s="58"/>
      <c r="B5" s="56"/>
      <c r="C5" s="4"/>
      <c r="D5" s="4"/>
      <c r="E5" s="4"/>
      <c r="F5" s="4"/>
    </row>
    <row r="6" spans="1:22" ht="16.5" thickBot="1" x14ac:dyDescent="0.3">
      <c r="A6" s="57"/>
      <c r="B6" s="56"/>
      <c r="C6" s="56"/>
      <c r="D6" s="56"/>
      <c r="E6" s="56"/>
      <c r="F6" s="56"/>
    </row>
    <row r="7" spans="1:22" ht="15.75" customHeight="1" thickBot="1" x14ac:dyDescent="0.3">
      <c r="A7" s="59" t="s">
        <v>2</v>
      </c>
      <c r="B7" s="61" t="s">
        <v>3</v>
      </c>
      <c r="C7" s="63" t="s">
        <v>4</v>
      </c>
      <c r="D7" s="65" t="s">
        <v>5</v>
      </c>
      <c r="E7" s="53" t="s">
        <v>6</v>
      </c>
      <c r="F7" s="54"/>
    </row>
    <row r="8" spans="1:22" ht="16.5" thickBot="1" x14ac:dyDescent="0.3">
      <c r="A8" s="60"/>
      <c r="B8" s="62"/>
      <c r="C8" s="64"/>
      <c r="D8" s="66"/>
      <c r="E8" s="7" t="s">
        <v>7</v>
      </c>
      <c r="F8" s="8" t="s">
        <v>8</v>
      </c>
    </row>
    <row r="9" spans="1:22" ht="15.75" thickBot="1" x14ac:dyDescent="0.3">
      <c r="A9" s="9" t="s">
        <v>9</v>
      </c>
      <c r="B9" s="10">
        <v>2</v>
      </c>
      <c r="C9" s="11">
        <v>3</v>
      </c>
      <c r="D9" s="12">
        <v>4</v>
      </c>
      <c r="E9" s="13">
        <v>5</v>
      </c>
      <c r="F9" s="14">
        <v>7</v>
      </c>
    </row>
    <row r="10" spans="1:22" ht="18.75" x14ac:dyDescent="0.25">
      <c r="A10" s="15"/>
      <c r="B10" s="16" t="s">
        <v>10</v>
      </c>
      <c r="C10" s="15"/>
      <c r="D10" s="17"/>
      <c r="E10" s="15"/>
      <c r="F10" s="18"/>
    </row>
    <row r="11" spans="1:22" ht="18.75" x14ac:dyDescent="0.25">
      <c r="A11" s="19"/>
      <c r="B11" s="20" t="s">
        <v>11</v>
      </c>
      <c r="C11" s="19"/>
      <c r="D11" s="21"/>
      <c r="E11" s="19"/>
      <c r="F11" s="22"/>
    </row>
    <row r="12" spans="1:22" s="28" customFormat="1" ht="45" x14ac:dyDescent="0.25">
      <c r="A12" s="23" t="s">
        <v>9</v>
      </c>
      <c r="B12" s="37" t="s">
        <v>12</v>
      </c>
      <c r="C12" s="24" t="s">
        <v>13</v>
      </c>
      <c r="D12" s="25">
        <v>55.8</v>
      </c>
      <c r="E12" s="26"/>
      <c r="F12" s="27">
        <f>E12*D12</f>
        <v>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s="28" customFormat="1" ht="60" x14ac:dyDescent="0.25">
      <c r="A13" s="29" t="s">
        <v>14</v>
      </c>
      <c r="B13" s="30" t="s">
        <v>15</v>
      </c>
      <c r="C13" s="31" t="s">
        <v>16</v>
      </c>
      <c r="D13" s="32">
        <v>24</v>
      </c>
      <c r="E13" s="33"/>
      <c r="F13" s="27">
        <f t="shared" ref="F13:F76" si="0">E13*D13</f>
        <v>0</v>
      </c>
    </row>
    <row r="14" spans="1:22" s="28" customFormat="1" ht="60" x14ac:dyDescent="0.25">
      <c r="A14" s="29" t="s">
        <v>17</v>
      </c>
      <c r="B14" s="30" t="s">
        <v>18</v>
      </c>
      <c r="C14" s="31" t="s">
        <v>16</v>
      </c>
      <c r="D14" s="32">
        <v>22</v>
      </c>
      <c r="E14" s="33"/>
      <c r="F14" s="27">
        <f t="shared" si="0"/>
        <v>0</v>
      </c>
    </row>
    <row r="15" spans="1:22" s="28" customFormat="1" x14ac:dyDescent="0.25">
      <c r="A15" s="29" t="s">
        <v>19</v>
      </c>
      <c r="B15" s="30" t="s">
        <v>20</v>
      </c>
      <c r="C15" s="31" t="s">
        <v>16</v>
      </c>
      <c r="D15" s="32">
        <v>84</v>
      </c>
      <c r="E15" s="33"/>
      <c r="F15" s="27">
        <f t="shared" si="0"/>
        <v>0</v>
      </c>
    </row>
    <row r="16" spans="1:22" s="28" customFormat="1" x14ac:dyDescent="0.25">
      <c r="A16" s="29" t="s">
        <v>21</v>
      </c>
      <c r="B16" s="30" t="s">
        <v>22</v>
      </c>
      <c r="C16" s="31" t="s">
        <v>16</v>
      </c>
      <c r="D16" s="32">
        <v>84</v>
      </c>
      <c r="E16" s="33"/>
      <c r="F16" s="27">
        <f t="shared" si="0"/>
        <v>0</v>
      </c>
    </row>
    <row r="17" spans="1:22" s="28" customFormat="1" x14ac:dyDescent="0.25">
      <c r="A17" s="29" t="s">
        <v>23</v>
      </c>
      <c r="B17" s="30" t="s">
        <v>24</v>
      </c>
      <c r="C17" s="31" t="s">
        <v>16</v>
      </c>
      <c r="D17" s="32">
        <v>168</v>
      </c>
      <c r="E17" s="33"/>
      <c r="F17" s="27">
        <f t="shared" si="0"/>
        <v>0</v>
      </c>
    </row>
    <row r="18" spans="1:22" s="28" customFormat="1" x14ac:dyDescent="0.25">
      <c r="A18" s="29" t="s">
        <v>25</v>
      </c>
      <c r="B18" s="30" t="s">
        <v>26</v>
      </c>
      <c r="C18" s="31" t="s">
        <v>16</v>
      </c>
      <c r="D18" s="32">
        <v>22</v>
      </c>
      <c r="E18" s="33"/>
      <c r="F18" s="27">
        <f t="shared" si="0"/>
        <v>0</v>
      </c>
    </row>
    <row r="19" spans="1:22" s="28" customFormat="1" x14ac:dyDescent="0.25">
      <c r="A19" s="29" t="s">
        <v>27</v>
      </c>
      <c r="B19" s="30" t="s">
        <v>28</v>
      </c>
      <c r="C19" s="31" t="s">
        <v>29</v>
      </c>
      <c r="D19" s="32">
        <v>3.2</v>
      </c>
      <c r="E19" s="33"/>
      <c r="F19" s="27">
        <f t="shared" si="0"/>
        <v>0</v>
      </c>
    </row>
    <row r="20" spans="1:22" s="28" customFormat="1" ht="45" x14ac:dyDescent="0.25">
      <c r="A20" s="29" t="s">
        <v>30</v>
      </c>
      <c r="B20" s="30" t="s">
        <v>31</v>
      </c>
      <c r="C20" s="31" t="s">
        <v>16</v>
      </c>
      <c r="D20" s="32">
        <v>32</v>
      </c>
      <c r="E20" s="33"/>
      <c r="F20" s="27">
        <f t="shared" si="0"/>
        <v>0</v>
      </c>
    </row>
    <row r="21" spans="1:22" s="28" customFormat="1" ht="30" x14ac:dyDescent="0.25">
      <c r="A21" s="29" t="s">
        <v>32</v>
      </c>
      <c r="B21" s="30" t="s">
        <v>33</v>
      </c>
      <c r="C21" s="31" t="s">
        <v>16</v>
      </c>
      <c r="D21" s="32">
        <v>30</v>
      </c>
      <c r="E21" s="33"/>
      <c r="F21" s="27">
        <f t="shared" si="0"/>
        <v>0</v>
      </c>
    </row>
    <row r="22" spans="1:22" s="28" customFormat="1" ht="15.75" customHeight="1" x14ac:dyDescent="0.25">
      <c r="A22" s="29" t="s">
        <v>34</v>
      </c>
      <c r="B22" s="30" t="s">
        <v>35</v>
      </c>
      <c r="C22" s="31" t="s">
        <v>16</v>
      </c>
      <c r="D22" s="32">
        <v>4</v>
      </c>
      <c r="E22" s="33"/>
      <c r="F22" s="27">
        <f t="shared" si="0"/>
        <v>0</v>
      </c>
    </row>
    <row r="23" spans="1:22" s="28" customFormat="1" x14ac:dyDescent="0.25">
      <c r="A23" s="29" t="s">
        <v>36</v>
      </c>
      <c r="B23" s="30" t="s">
        <v>37</v>
      </c>
      <c r="C23" s="31" t="s">
        <v>38</v>
      </c>
      <c r="D23" s="32">
        <v>1.54</v>
      </c>
      <c r="E23" s="33"/>
      <c r="F23" s="27">
        <f t="shared" si="0"/>
        <v>0</v>
      </c>
    </row>
    <row r="24" spans="1:22" s="28" customFormat="1" x14ac:dyDescent="0.25">
      <c r="A24" s="29" t="s">
        <v>39</v>
      </c>
      <c r="B24" s="30" t="s">
        <v>40</v>
      </c>
      <c r="C24" s="31" t="s">
        <v>41</v>
      </c>
      <c r="D24" s="32">
        <v>0.107</v>
      </c>
      <c r="E24" s="33"/>
      <c r="F24" s="27">
        <f t="shared" si="0"/>
        <v>0</v>
      </c>
    </row>
    <row r="25" spans="1:22" ht="18.75" x14ac:dyDescent="0.25">
      <c r="A25" s="19"/>
      <c r="B25" s="20" t="s">
        <v>42</v>
      </c>
      <c r="C25" s="19"/>
      <c r="D25" s="21"/>
      <c r="E25" s="19"/>
      <c r="F25" s="27">
        <f t="shared" si="0"/>
        <v>0</v>
      </c>
    </row>
    <row r="26" spans="1:22" s="28" customFormat="1" ht="30" x14ac:dyDescent="0.25">
      <c r="A26" s="23" t="s">
        <v>43</v>
      </c>
      <c r="B26" s="37" t="s">
        <v>44</v>
      </c>
      <c r="C26" s="24" t="s">
        <v>16</v>
      </c>
      <c r="D26" s="25">
        <v>1</v>
      </c>
      <c r="E26" s="26"/>
      <c r="F26" s="27">
        <f t="shared" si="0"/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28" customFormat="1" ht="57" x14ac:dyDescent="0.25">
      <c r="A27" s="29" t="s">
        <v>45</v>
      </c>
      <c r="B27" s="30" t="s">
        <v>46</v>
      </c>
      <c r="C27" s="31" t="s">
        <v>16</v>
      </c>
      <c r="D27" s="32">
        <v>1</v>
      </c>
      <c r="E27" s="33"/>
      <c r="F27" s="27">
        <f t="shared" si="0"/>
        <v>0</v>
      </c>
    </row>
    <row r="28" spans="1:22" s="28" customFormat="1" ht="30" x14ac:dyDescent="0.25">
      <c r="A28" s="29" t="s">
        <v>47</v>
      </c>
      <c r="B28" s="30" t="s">
        <v>48</v>
      </c>
      <c r="C28" s="31" t="s">
        <v>16</v>
      </c>
      <c r="D28" s="32">
        <v>4</v>
      </c>
      <c r="E28" s="33"/>
      <c r="F28" s="27">
        <f t="shared" si="0"/>
        <v>0</v>
      </c>
    </row>
    <row r="29" spans="1:22" s="28" customFormat="1" x14ac:dyDescent="0.25">
      <c r="A29" s="29" t="s">
        <v>49</v>
      </c>
      <c r="B29" s="30" t="s">
        <v>50</v>
      </c>
      <c r="C29" s="31" t="s">
        <v>51</v>
      </c>
      <c r="D29" s="34">
        <v>1.8</v>
      </c>
      <c r="E29" s="33"/>
      <c r="F29" s="27">
        <f t="shared" si="0"/>
        <v>0</v>
      </c>
    </row>
    <row r="30" spans="1:22" s="28" customFormat="1" ht="30" x14ac:dyDescent="0.25">
      <c r="A30" s="29" t="s">
        <v>52</v>
      </c>
      <c r="B30" s="37" t="s">
        <v>53</v>
      </c>
      <c r="C30" s="31" t="s">
        <v>13</v>
      </c>
      <c r="D30" s="32">
        <v>4</v>
      </c>
      <c r="E30" s="33"/>
      <c r="F30" s="27">
        <f t="shared" si="0"/>
        <v>0</v>
      </c>
    </row>
    <row r="31" spans="1:22" s="28" customFormat="1" x14ac:dyDescent="0.25">
      <c r="A31" s="35" t="s">
        <v>54</v>
      </c>
      <c r="B31" s="30" t="s">
        <v>55</v>
      </c>
      <c r="C31" s="31" t="s">
        <v>13</v>
      </c>
      <c r="D31" s="32">
        <v>4</v>
      </c>
      <c r="E31" s="33"/>
      <c r="F31" s="27">
        <f t="shared" si="0"/>
        <v>0</v>
      </c>
    </row>
    <row r="32" spans="1:22" s="28" customFormat="1" ht="30" x14ac:dyDescent="0.25">
      <c r="A32" s="29" t="s">
        <v>56</v>
      </c>
      <c r="B32" s="30" t="s">
        <v>57</v>
      </c>
      <c r="C32" s="31" t="s">
        <v>58</v>
      </c>
      <c r="D32" s="32">
        <v>8</v>
      </c>
      <c r="E32" s="33"/>
      <c r="F32" s="27">
        <f t="shared" si="0"/>
        <v>0</v>
      </c>
    </row>
    <row r="33" spans="1:22" s="28" customFormat="1" ht="15" customHeight="1" x14ac:dyDescent="0.25">
      <c r="A33" s="23" t="s">
        <v>59</v>
      </c>
      <c r="B33" s="37" t="s">
        <v>60</v>
      </c>
      <c r="C33" s="24" t="s">
        <v>61</v>
      </c>
      <c r="D33" s="25">
        <v>1</v>
      </c>
      <c r="E33" s="26"/>
      <c r="F33" s="27">
        <f t="shared" si="0"/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28" customFormat="1" x14ac:dyDescent="0.25">
      <c r="A34" s="29" t="s">
        <v>62</v>
      </c>
      <c r="B34" s="36" t="s">
        <v>63</v>
      </c>
      <c r="C34" s="31" t="s">
        <v>61</v>
      </c>
      <c r="D34" s="32">
        <v>1</v>
      </c>
      <c r="E34" s="33"/>
      <c r="F34" s="27">
        <f t="shared" si="0"/>
        <v>0</v>
      </c>
    </row>
    <row r="35" spans="1:22" s="28" customFormat="1" x14ac:dyDescent="0.25">
      <c r="A35" s="29" t="s">
        <v>64</v>
      </c>
      <c r="B35" s="30" t="s">
        <v>65</v>
      </c>
      <c r="C35" s="31" t="s">
        <v>29</v>
      </c>
      <c r="D35" s="32">
        <v>0.1</v>
      </c>
      <c r="E35" s="33"/>
      <c r="F35" s="27">
        <f t="shared" si="0"/>
        <v>0</v>
      </c>
    </row>
    <row r="36" spans="1:22" s="28" customFormat="1" x14ac:dyDescent="0.25">
      <c r="A36" s="29" t="s">
        <v>66</v>
      </c>
      <c r="B36" s="30" t="s">
        <v>67</v>
      </c>
      <c r="C36" s="31" t="s">
        <v>29</v>
      </c>
      <c r="D36" s="32">
        <v>0.1</v>
      </c>
      <c r="E36" s="33"/>
      <c r="F36" s="27">
        <f t="shared" si="0"/>
        <v>0</v>
      </c>
    </row>
    <row r="37" spans="1:22" s="28" customFormat="1" x14ac:dyDescent="0.25">
      <c r="A37" s="29" t="s">
        <v>68</v>
      </c>
      <c r="B37" s="30" t="s">
        <v>69</v>
      </c>
      <c r="C37" s="31" t="s">
        <v>29</v>
      </c>
      <c r="D37" s="32">
        <v>0.2</v>
      </c>
      <c r="E37" s="33"/>
      <c r="F37" s="27">
        <f t="shared" si="0"/>
        <v>0</v>
      </c>
    </row>
    <row r="38" spans="1:22" s="28" customFormat="1" x14ac:dyDescent="0.25">
      <c r="A38" s="29" t="s">
        <v>70</v>
      </c>
      <c r="B38" s="30" t="s">
        <v>71</v>
      </c>
      <c r="C38" s="31" t="s">
        <v>58</v>
      </c>
      <c r="D38" s="32">
        <v>1</v>
      </c>
      <c r="E38" s="33"/>
      <c r="F38" s="27">
        <f t="shared" si="0"/>
        <v>0</v>
      </c>
    </row>
    <row r="39" spans="1:22" s="28" customFormat="1" x14ac:dyDescent="0.25">
      <c r="A39" s="29" t="s">
        <v>72</v>
      </c>
      <c r="B39" s="30" t="s">
        <v>73</v>
      </c>
      <c r="C39" s="31" t="s">
        <v>61</v>
      </c>
      <c r="D39" s="32">
        <v>6</v>
      </c>
      <c r="E39" s="33"/>
      <c r="F39" s="27">
        <f t="shared" si="0"/>
        <v>0</v>
      </c>
    </row>
    <row r="40" spans="1:22" s="28" customFormat="1" ht="15" customHeight="1" x14ac:dyDescent="0.25">
      <c r="A40" s="23" t="s">
        <v>74</v>
      </c>
      <c r="B40" s="37" t="s">
        <v>75</v>
      </c>
      <c r="C40" s="24" t="s">
        <v>61</v>
      </c>
      <c r="D40" s="25">
        <v>1</v>
      </c>
      <c r="E40" s="26"/>
      <c r="F40" s="27">
        <f t="shared" si="0"/>
        <v>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28" customFormat="1" ht="60" x14ac:dyDescent="0.25">
      <c r="A41" s="29" t="s">
        <v>76</v>
      </c>
      <c r="B41" s="30" t="s">
        <v>77</v>
      </c>
      <c r="C41" s="31" t="s">
        <v>16</v>
      </c>
      <c r="D41" s="32">
        <v>1</v>
      </c>
      <c r="E41" s="33"/>
      <c r="F41" s="27">
        <f t="shared" si="0"/>
        <v>0</v>
      </c>
    </row>
    <row r="42" spans="1:22" s="28" customFormat="1" ht="15" customHeight="1" x14ac:dyDescent="0.25">
      <c r="A42" s="23" t="s">
        <v>78</v>
      </c>
      <c r="B42" s="30" t="s">
        <v>37</v>
      </c>
      <c r="C42" s="24" t="s">
        <v>51</v>
      </c>
      <c r="D42" s="25">
        <v>0.2</v>
      </c>
      <c r="E42" s="26"/>
      <c r="F42" s="27">
        <f t="shared" si="0"/>
        <v>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28" customFormat="1" ht="15" customHeight="1" x14ac:dyDescent="0.25">
      <c r="A43" s="23" t="s">
        <v>79</v>
      </c>
      <c r="B43" s="37" t="s">
        <v>80</v>
      </c>
      <c r="C43" s="24" t="s">
        <v>16</v>
      </c>
      <c r="D43" s="25">
        <v>4</v>
      </c>
      <c r="E43" s="26"/>
      <c r="F43" s="27">
        <f t="shared" si="0"/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28" customFormat="1" ht="60" x14ac:dyDescent="0.25">
      <c r="A44" s="23" t="s">
        <v>81</v>
      </c>
      <c r="B44" s="30" t="s">
        <v>82</v>
      </c>
      <c r="C44" s="24" t="s">
        <v>16</v>
      </c>
      <c r="D44" s="25">
        <v>4</v>
      </c>
      <c r="E44" s="26"/>
      <c r="F44" s="27">
        <f t="shared" si="0"/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28" customFormat="1" ht="15" customHeight="1" x14ac:dyDescent="0.25">
      <c r="A45" s="23" t="s">
        <v>83</v>
      </c>
      <c r="B45" s="30" t="s">
        <v>37</v>
      </c>
      <c r="C45" s="24" t="s">
        <v>51</v>
      </c>
      <c r="D45" s="25">
        <v>0.56000000000000005</v>
      </c>
      <c r="E45" s="26"/>
      <c r="F45" s="27">
        <f t="shared" si="0"/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28" customFormat="1" ht="15" customHeight="1" x14ac:dyDescent="0.25">
      <c r="A46" s="23" t="s">
        <v>84</v>
      </c>
      <c r="B46" s="37" t="s">
        <v>85</v>
      </c>
      <c r="C46" s="24" t="s">
        <v>61</v>
      </c>
      <c r="D46" s="25">
        <v>18</v>
      </c>
      <c r="E46" s="26"/>
      <c r="F46" s="27">
        <f t="shared" si="0"/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28" customFormat="1" ht="15" customHeight="1" x14ac:dyDescent="0.25">
      <c r="A47" s="23" t="s">
        <v>86</v>
      </c>
      <c r="B47" s="36" t="s">
        <v>87</v>
      </c>
      <c r="C47" s="24" t="s">
        <v>16</v>
      </c>
      <c r="D47" s="25">
        <v>18</v>
      </c>
      <c r="E47" s="26"/>
      <c r="F47" s="27">
        <f t="shared" si="0"/>
        <v>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8.75" x14ac:dyDescent="0.25">
      <c r="A48" s="19"/>
      <c r="B48" s="20" t="s">
        <v>88</v>
      </c>
      <c r="C48" s="19"/>
      <c r="D48" s="21"/>
      <c r="E48" s="19"/>
      <c r="F48" s="27">
        <f t="shared" si="0"/>
        <v>0</v>
      </c>
    </row>
    <row r="49" spans="1:22" s="28" customFormat="1" ht="15" customHeight="1" x14ac:dyDescent="0.25">
      <c r="A49" s="23" t="s">
        <v>89</v>
      </c>
      <c r="B49" s="37" t="s">
        <v>90</v>
      </c>
      <c r="C49" s="24" t="s">
        <v>61</v>
      </c>
      <c r="D49" s="25">
        <v>1</v>
      </c>
      <c r="E49" s="26"/>
      <c r="F49" s="27">
        <f t="shared" si="0"/>
        <v>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s="28" customFormat="1" ht="30" x14ac:dyDescent="0.25">
      <c r="A50" s="23" t="s">
        <v>91</v>
      </c>
      <c r="B50" s="30" t="s">
        <v>92</v>
      </c>
      <c r="C50" s="24" t="s">
        <v>16</v>
      </c>
      <c r="D50" s="25">
        <v>1</v>
      </c>
      <c r="E50" s="26"/>
      <c r="F50" s="27">
        <f t="shared" si="0"/>
        <v>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s="28" customFormat="1" ht="15" customHeight="1" x14ac:dyDescent="0.25">
      <c r="A51" s="23" t="s">
        <v>93</v>
      </c>
      <c r="B51" s="36" t="s">
        <v>94</v>
      </c>
      <c r="C51" s="24" t="s">
        <v>16</v>
      </c>
      <c r="D51" s="25">
        <v>4</v>
      </c>
      <c r="E51" s="26"/>
      <c r="F51" s="27">
        <f t="shared" si="0"/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8.75" x14ac:dyDescent="0.25">
      <c r="A52" s="19"/>
      <c r="B52" s="20" t="s">
        <v>95</v>
      </c>
      <c r="C52" s="19"/>
      <c r="D52" s="21"/>
      <c r="E52" s="19"/>
      <c r="F52" s="27">
        <f t="shared" si="0"/>
        <v>0</v>
      </c>
    </row>
    <row r="53" spans="1:22" s="28" customFormat="1" x14ac:dyDescent="0.25">
      <c r="A53" s="23" t="s">
        <v>96</v>
      </c>
      <c r="B53" s="37" t="s">
        <v>97</v>
      </c>
      <c r="C53" s="24" t="s">
        <v>61</v>
      </c>
      <c r="D53" s="25">
        <v>6</v>
      </c>
      <c r="E53" s="26"/>
      <c r="F53" s="27">
        <f t="shared" si="0"/>
        <v>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s="28" customFormat="1" ht="45" x14ac:dyDescent="0.25">
      <c r="A54" s="23" t="s">
        <v>98</v>
      </c>
      <c r="B54" s="30" t="s">
        <v>99</v>
      </c>
      <c r="C54" s="24" t="s">
        <v>61</v>
      </c>
      <c r="D54" s="25">
        <v>2</v>
      </c>
      <c r="E54" s="26"/>
      <c r="F54" s="27">
        <f t="shared" si="0"/>
        <v>0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s="28" customFormat="1" ht="45" x14ac:dyDescent="0.25">
      <c r="A55" s="23" t="s">
        <v>100</v>
      </c>
      <c r="B55" s="30" t="s">
        <v>101</v>
      </c>
      <c r="C55" s="24" t="s">
        <v>61</v>
      </c>
      <c r="D55" s="25">
        <v>1</v>
      </c>
      <c r="E55" s="26"/>
      <c r="F55" s="27">
        <f t="shared" si="0"/>
        <v>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s="28" customFormat="1" ht="45" x14ac:dyDescent="0.25">
      <c r="A56" s="23" t="s">
        <v>102</v>
      </c>
      <c r="B56" s="30" t="s">
        <v>103</v>
      </c>
      <c r="C56" s="24" t="s">
        <v>61</v>
      </c>
      <c r="D56" s="25">
        <v>3</v>
      </c>
      <c r="E56" s="26"/>
      <c r="F56" s="27">
        <f t="shared" si="0"/>
        <v>0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s="28" customFormat="1" ht="30" x14ac:dyDescent="0.25">
      <c r="A57" s="23" t="s">
        <v>104</v>
      </c>
      <c r="B57" s="30" t="s">
        <v>105</v>
      </c>
      <c r="C57" s="24" t="s">
        <v>29</v>
      </c>
      <c r="D57" s="25">
        <v>0.1</v>
      </c>
      <c r="E57" s="26"/>
      <c r="F57" s="27">
        <f t="shared" si="0"/>
        <v>0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s="28" customFormat="1" ht="15" customHeight="1" x14ac:dyDescent="0.25">
      <c r="A58" s="23" t="s">
        <v>106</v>
      </c>
      <c r="B58" s="37" t="s">
        <v>107</v>
      </c>
      <c r="C58" s="24" t="s">
        <v>61</v>
      </c>
      <c r="D58" s="25">
        <v>12</v>
      </c>
      <c r="E58" s="26"/>
      <c r="F58" s="27">
        <f t="shared" si="0"/>
        <v>0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s="28" customFormat="1" x14ac:dyDescent="0.25">
      <c r="A59" s="23" t="s">
        <v>108</v>
      </c>
      <c r="B59" s="30" t="s">
        <v>109</v>
      </c>
      <c r="C59" s="24" t="s">
        <v>61</v>
      </c>
      <c r="D59" s="25">
        <v>3</v>
      </c>
      <c r="E59" s="26"/>
      <c r="F59" s="27">
        <f t="shared" si="0"/>
        <v>0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s="28" customFormat="1" x14ac:dyDescent="0.25">
      <c r="A60" s="23" t="s">
        <v>110</v>
      </c>
      <c r="B60" s="30" t="s">
        <v>111</v>
      </c>
      <c r="C60" s="24" t="s">
        <v>61</v>
      </c>
      <c r="D60" s="25">
        <v>3</v>
      </c>
      <c r="E60" s="26"/>
      <c r="F60" s="27">
        <f t="shared" si="0"/>
        <v>0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s="28" customFormat="1" x14ac:dyDescent="0.25">
      <c r="A61" s="23" t="s">
        <v>112</v>
      </c>
      <c r="B61" s="30" t="s">
        <v>113</v>
      </c>
      <c r="C61" s="24" t="s">
        <v>61</v>
      </c>
      <c r="D61" s="25">
        <v>6</v>
      </c>
      <c r="E61" s="26"/>
      <c r="F61" s="27">
        <f t="shared" si="0"/>
        <v>0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s="28" customFormat="1" x14ac:dyDescent="0.25">
      <c r="A62" s="23" t="s">
        <v>114</v>
      </c>
      <c r="B62" s="30" t="s">
        <v>115</v>
      </c>
      <c r="C62" s="24" t="s">
        <v>61</v>
      </c>
      <c r="D62" s="25">
        <v>12</v>
      </c>
      <c r="E62" s="26"/>
      <c r="F62" s="27">
        <f t="shared" si="0"/>
        <v>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s="28" customFormat="1" ht="45" x14ac:dyDescent="0.25">
      <c r="A63" s="23" t="s">
        <v>116</v>
      </c>
      <c r="B63" s="37" t="s">
        <v>117</v>
      </c>
      <c r="C63" s="24" t="s">
        <v>118</v>
      </c>
      <c r="D63" s="25">
        <v>1</v>
      </c>
      <c r="E63" s="26"/>
      <c r="F63" s="27">
        <f t="shared" si="0"/>
        <v>0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s="28" customFormat="1" x14ac:dyDescent="0.25">
      <c r="A64" s="23" t="s">
        <v>119</v>
      </c>
      <c r="B64" s="30" t="s">
        <v>120</v>
      </c>
      <c r="C64" s="24" t="s">
        <v>29</v>
      </c>
      <c r="D64" s="25">
        <v>30</v>
      </c>
      <c r="E64" s="26"/>
      <c r="F64" s="27">
        <f t="shared" si="0"/>
        <v>0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7.5" x14ac:dyDescent="0.25">
      <c r="A65" s="19"/>
      <c r="B65" s="20" t="s">
        <v>121</v>
      </c>
      <c r="C65" s="19"/>
      <c r="D65" s="21"/>
      <c r="E65" s="19"/>
      <c r="F65" s="27">
        <f t="shared" si="0"/>
        <v>0</v>
      </c>
    </row>
    <row r="66" spans="1:22" s="28" customFormat="1" ht="45" x14ac:dyDescent="0.25">
      <c r="A66" s="23" t="s">
        <v>122</v>
      </c>
      <c r="B66" s="37" t="s">
        <v>123</v>
      </c>
      <c r="C66" s="24" t="s">
        <v>13</v>
      </c>
      <c r="D66" s="25">
        <v>266.10000000000002</v>
      </c>
      <c r="E66" s="26"/>
      <c r="F66" s="27">
        <f t="shared" si="0"/>
        <v>0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s="28" customFormat="1" ht="60" x14ac:dyDescent="0.25">
      <c r="A67" s="23" t="s">
        <v>124</v>
      </c>
      <c r="B67" s="30" t="s">
        <v>15</v>
      </c>
      <c r="C67" s="24" t="s">
        <v>16</v>
      </c>
      <c r="D67" s="25">
        <v>95</v>
      </c>
      <c r="E67" s="26"/>
      <c r="F67" s="27">
        <f t="shared" si="0"/>
        <v>0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s="28" customFormat="1" ht="60" x14ac:dyDescent="0.25">
      <c r="A68" s="23" t="s">
        <v>125</v>
      </c>
      <c r="B68" s="30" t="s">
        <v>126</v>
      </c>
      <c r="C68" s="24" t="s">
        <v>16</v>
      </c>
      <c r="D68" s="25">
        <v>89</v>
      </c>
      <c r="E68" s="26"/>
      <c r="F68" s="27">
        <f t="shared" si="0"/>
        <v>0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s="28" customFormat="1" ht="60" x14ac:dyDescent="0.25">
      <c r="A69" s="23" t="s">
        <v>127</v>
      </c>
      <c r="B69" s="30" t="s">
        <v>128</v>
      </c>
      <c r="C69" s="24" t="s">
        <v>16</v>
      </c>
      <c r="D69" s="25">
        <v>89</v>
      </c>
      <c r="E69" s="26"/>
      <c r="F69" s="27">
        <f t="shared" si="0"/>
        <v>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s="28" customFormat="1" x14ac:dyDescent="0.25">
      <c r="A70" s="23" t="s">
        <v>129</v>
      </c>
      <c r="B70" s="30" t="s">
        <v>26</v>
      </c>
      <c r="C70" s="24" t="s">
        <v>16</v>
      </c>
      <c r="D70" s="25">
        <v>89</v>
      </c>
      <c r="E70" s="26"/>
      <c r="F70" s="27">
        <f t="shared" si="0"/>
        <v>0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s="28" customFormat="1" ht="45" x14ac:dyDescent="0.25">
      <c r="A71" s="23" t="s">
        <v>130</v>
      </c>
      <c r="B71" s="30" t="s">
        <v>131</v>
      </c>
      <c r="C71" s="24" t="s">
        <v>16</v>
      </c>
      <c r="D71" s="25">
        <v>97</v>
      </c>
      <c r="E71" s="26"/>
      <c r="F71" s="27">
        <f t="shared" si="0"/>
        <v>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s="28" customFormat="1" ht="30" x14ac:dyDescent="0.25">
      <c r="A72" s="23" t="s">
        <v>132</v>
      </c>
      <c r="B72" s="30" t="s">
        <v>33</v>
      </c>
      <c r="C72" s="24" t="s">
        <v>16</v>
      </c>
      <c r="D72" s="25">
        <v>97</v>
      </c>
      <c r="E72" s="26"/>
      <c r="F72" s="27">
        <f t="shared" si="0"/>
        <v>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s="28" customFormat="1" x14ac:dyDescent="0.25">
      <c r="A73" s="23" t="s">
        <v>133</v>
      </c>
      <c r="B73" s="30" t="s">
        <v>37</v>
      </c>
      <c r="C73" s="24" t="s">
        <v>51</v>
      </c>
      <c r="D73" s="25">
        <v>6.23</v>
      </c>
      <c r="E73" s="26"/>
      <c r="F73" s="27">
        <f t="shared" si="0"/>
        <v>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s="28" customFormat="1" x14ac:dyDescent="0.25">
      <c r="A74" s="23" t="s">
        <v>134</v>
      </c>
      <c r="B74" s="30" t="s">
        <v>28</v>
      </c>
      <c r="C74" s="24" t="s">
        <v>29</v>
      </c>
      <c r="D74" s="25">
        <v>5</v>
      </c>
      <c r="E74" s="26"/>
      <c r="F74" s="27">
        <f t="shared" si="0"/>
        <v>0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s="28" customFormat="1" x14ac:dyDescent="0.25">
      <c r="A75" s="23" t="s">
        <v>135</v>
      </c>
      <c r="B75" s="30" t="s">
        <v>40</v>
      </c>
      <c r="C75" s="24" t="s">
        <v>41</v>
      </c>
      <c r="D75" s="25">
        <v>0.33</v>
      </c>
      <c r="E75" s="26"/>
      <c r="F75" s="27">
        <f t="shared" si="0"/>
        <v>0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7.5" x14ac:dyDescent="0.25">
      <c r="A76" s="19"/>
      <c r="B76" s="20" t="s">
        <v>136</v>
      </c>
      <c r="C76" s="19"/>
      <c r="D76" s="21"/>
      <c r="E76" s="19"/>
      <c r="F76" s="27">
        <f t="shared" si="0"/>
        <v>0</v>
      </c>
    </row>
    <row r="77" spans="1:22" s="28" customFormat="1" ht="45" x14ac:dyDescent="0.25">
      <c r="A77" s="23" t="s">
        <v>137</v>
      </c>
      <c r="B77" s="37" t="s">
        <v>138</v>
      </c>
      <c r="C77" s="24" t="s">
        <v>13</v>
      </c>
      <c r="D77" s="25">
        <v>8.6</v>
      </c>
      <c r="E77" s="26"/>
      <c r="F77" s="27">
        <f t="shared" ref="F77:F140" si="1">E77*D77</f>
        <v>0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s="28" customFormat="1" ht="60" x14ac:dyDescent="0.25">
      <c r="A78" s="23" t="s">
        <v>139</v>
      </c>
      <c r="B78" s="30" t="s">
        <v>15</v>
      </c>
      <c r="C78" s="24" t="s">
        <v>16</v>
      </c>
      <c r="D78" s="25">
        <v>3</v>
      </c>
      <c r="E78" s="26"/>
      <c r="F78" s="27">
        <f t="shared" si="1"/>
        <v>0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s="28" customFormat="1" ht="60" x14ac:dyDescent="0.25">
      <c r="A79" s="23" t="s">
        <v>140</v>
      </c>
      <c r="B79" s="30" t="s">
        <v>141</v>
      </c>
      <c r="C79" s="24" t="s">
        <v>16</v>
      </c>
      <c r="D79" s="25">
        <v>4</v>
      </c>
      <c r="E79" s="26"/>
      <c r="F79" s="27">
        <f t="shared" si="1"/>
        <v>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s="28" customFormat="1" x14ac:dyDescent="0.25">
      <c r="A80" s="23" t="s">
        <v>142</v>
      </c>
      <c r="B80" s="30" t="s">
        <v>26</v>
      </c>
      <c r="C80" s="24" t="s">
        <v>16</v>
      </c>
      <c r="D80" s="25">
        <v>4</v>
      </c>
      <c r="E80" s="26"/>
      <c r="F80" s="27">
        <f t="shared" si="1"/>
        <v>0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s="28" customFormat="1" ht="45" x14ac:dyDescent="0.25">
      <c r="A81" s="23" t="s">
        <v>143</v>
      </c>
      <c r="B81" s="30" t="s">
        <v>144</v>
      </c>
      <c r="C81" s="24" t="s">
        <v>16</v>
      </c>
      <c r="D81" s="25">
        <v>4</v>
      </c>
      <c r="E81" s="26"/>
      <c r="F81" s="27">
        <f t="shared" si="1"/>
        <v>0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s="28" customFormat="1" ht="30" x14ac:dyDescent="0.25">
      <c r="A82" s="23" t="s">
        <v>145</v>
      </c>
      <c r="B82" s="30" t="s">
        <v>33</v>
      </c>
      <c r="C82" s="24" t="s">
        <v>16</v>
      </c>
      <c r="D82" s="25">
        <v>4</v>
      </c>
      <c r="E82" s="26"/>
      <c r="F82" s="27">
        <f t="shared" si="1"/>
        <v>0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s="28" customFormat="1" x14ac:dyDescent="0.25">
      <c r="A83" s="23" t="s">
        <v>146</v>
      </c>
      <c r="B83" s="30" t="s">
        <v>147</v>
      </c>
      <c r="C83" s="24" t="s">
        <v>16</v>
      </c>
      <c r="D83" s="25">
        <v>16</v>
      </c>
      <c r="E83" s="26"/>
      <c r="F83" s="27">
        <f t="shared" si="1"/>
        <v>0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s="28" customFormat="1" x14ac:dyDescent="0.25">
      <c r="A84" s="23" t="s">
        <v>148</v>
      </c>
      <c r="B84" s="30" t="s">
        <v>28</v>
      </c>
      <c r="C84" s="24" t="s">
        <v>29</v>
      </c>
      <c r="D84" s="25">
        <v>0.3</v>
      </c>
      <c r="E84" s="26"/>
      <c r="F84" s="27">
        <f t="shared" si="1"/>
        <v>0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7.5" x14ac:dyDescent="0.25">
      <c r="A85" s="19"/>
      <c r="B85" s="20" t="s">
        <v>149</v>
      </c>
      <c r="C85" s="19"/>
      <c r="D85" s="21"/>
      <c r="E85" s="19"/>
      <c r="F85" s="27">
        <f t="shared" si="1"/>
        <v>0</v>
      </c>
    </row>
    <row r="86" spans="1:22" s="28" customFormat="1" ht="45" x14ac:dyDescent="0.25">
      <c r="A86" s="23" t="s">
        <v>150</v>
      </c>
      <c r="B86" s="37" t="s">
        <v>123</v>
      </c>
      <c r="C86" s="24" t="s">
        <v>13</v>
      </c>
      <c r="D86" s="25">
        <v>8.4</v>
      </c>
      <c r="E86" s="26"/>
      <c r="F86" s="27">
        <f t="shared" si="1"/>
        <v>0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s="28" customFormat="1" ht="60" x14ac:dyDescent="0.25">
      <c r="A87" s="23" t="s">
        <v>151</v>
      </c>
      <c r="B87" s="30" t="s">
        <v>15</v>
      </c>
      <c r="C87" s="24" t="s">
        <v>16</v>
      </c>
      <c r="D87" s="25">
        <v>2</v>
      </c>
      <c r="E87" s="26"/>
      <c r="F87" s="27">
        <f t="shared" si="1"/>
        <v>0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s="28" customFormat="1" ht="60" x14ac:dyDescent="0.25">
      <c r="A88" s="23" t="s">
        <v>152</v>
      </c>
      <c r="B88" s="30" t="s">
        <v>153</v>
      </c>
      <c r="C88" s="24" t="s">
        <v>16</v>
      </c>
      <c r="D88" s="25">
        <v>4</v>
      </c>
      <c r="E88" s="26"/>
      <c r="F88" s="27">
        <f t="shared" si="1"/>
        <v>0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s="28" customFormat="1" ht="60" x14ac:dyDescent="0.25">
      <c r="A89" s="23" t="s">
        <v>154</v>
      </c>
      <c r="B89" s="30" t="s">
        <v>155</v>
      </c>
      <c r="C89" s="24" t="s">
        <v>16</v>
      </c>
      <c r="D89" s="25">
        <v>4</v>
      </c>
      <c r="E89" s="26"/>
      <c r="F89" s="27">
        <f t="shared" si="1"/>
        <v>0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s="28" customFormat="1" ht="60" x14ac:dyDescent="0.25">
      <c r="A90" s="23" t="s">
        <v>156</v>
      </c>
      <c r="B90" s="30" t="s">
        <v>128</v>
      </c>
      <c r="C90" s="24" t="s">
        <v>16</v>
      </c>
      <c r="D90" s="25">
        <v>4</v>
      </c>
      <c r="E90" s="26"/>
      <c r="F90" s="27">
        <f t="shared" si="1"/>
        <v>0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s="28" customFormat="1" x14ac:dyDescent="0.25">
      <c r="A91" s="23" t="s">
        <v>157</v>
      </c>
      <c r="B91" s="30" t="s">
        <v>26</v>
      </c>
      <c r="C91" s="24" t="s">
        <v>16</v>
      </c>
      <c r="D91" s="25">
        <v>4</v>
      </c>
      <c r="E91" s="26"/>
      <c r="F91" s="27">
        <f t="shared" si="1"/>
        <v>0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s="28" customFormat="1" ht="45" x14ac:dyDescent="0.25">
      <c r="A92" s="23" t="s">
        <v>158</v>
      </c>
      <c r="B92" s="30" t="s">
        <v>159</v>
      </c>
      <c r="C92" s="24" t="s">
        <v>16</v>
      </c>
      <c r="D92" s="25">
        <v>4</v>
      </c>
      <c r="E92" s="26"/>
      <c r="F92" s="27">
        <f t="shared" si="1"/>
        <v>0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s="28" customFormat="1" ht="30" x14ac:dyDescent="0.25">
      <c r="A93" s="23" t="s">
        <v>160</v>
      </c>
      <c r="B93" s="30" t="s">
        <v>33</v>
      </c>
      <c r="C93" s="24" t="s">
        <v>16</v>
      </c>
      <c r="D93" s="25">
        <v>4</v>
      </c>
      <c r="E93" s="26"/>
      <c r="F93" s="27">
        <f t="shared" si="1"/>
        <v>0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s="28" customFormat="1" x14ac:dyDescent="0.25">
      <c r="A94" s="23" t="s">
        <v>161</v>
      </c>
      <c r="B94" s="30" t="s">
        <v>35</v>
      </c>
      <c r="C94" s="24" t="s">
        <v>16</v>
      </c>
      <c r="D94" s="25">
        <v>8</v>
      </c>
      <c r="E94" s="26"/>
      <c r="F94" s="27">
        <f t="shared" si="1"/>
        <v>0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s="28" customFormat="1" x14ac:dyDescent="0.25">
      <c r="A95" s="23" t="s">
        <v>162</v>
      </c>
      <c r="B95" s="30" t="s">
        <v>37</v>
      </c>
      <c r="C95" s="24" t="s">
        <v>51</v>
      </c>
      <c r="D95" s="25">
        <v>0.28000000000000003</v>
      </c>
      <c r="E95" s="26"/>
      <c r="F95" s="27">
        <f t="shared" si="1"/>
        <v>0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s="28" customFormat="1" x14ac:dyDescent="0.25">
      <c r="A96" s="23" t="s">
        <v>163</v>
      </c>
      <c r="B96" s="30" t="s">
        <v>40</v>
      </c>
      <c r="C96" s="24" t="s">
        <v>41</v>
      </c>
      <c r="D96" s="25">
        <v>1.4E-2</v>
      </c>
      <c r="E96" s="26"/>
      <c r="F96" s="27">
        <f t="shared" si="1"/>
        <v>0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s="28" customFormat="1" x14ac:dyDescent="0.25">
      <c r="A97" s="23" t="s">
        <v>164</v>
      </c>
      <c r="B97" s="30" t="s">
        <v>20</v>
      </c>
      <c r="C97" s="24" t="s">
        <v>16</v>
      </c>
      <c r="D97" s="25">
        <v>16</v>
      </c>
      <c r="E97" s="26"/>
      <c r="F97" s="27">
        <f t="shared" si="1"/>
        <v>0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s="28" customFormat="1" x14ac:dyDescent="0.25">
      <c r="A98" s="23" t="s">
        <v>165</v>
      </c>
      <c r="B98" s="30" t="s">
        <v>22</v>
      </c>
      <c r="C98" s="24" t="s">
        <v>16</v>
      </c>
      <c r="D98" s="25">
        <v>16</v>
      </c>
      <c r="E98" s="26"/>
      <c r="F98" s="27">
        <f t="shared" si="1"/>
        <v>0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s="28" customFormat="1" x14ac:dyDescent="0.25">
      <c r="A99" s="23" t="s">
        <v>166</v>
      </c>
      <c r="B99" s="30" t="s">
        <v>167</v>
      </c>
      <c r="C99" s="24" t="s">
        <v>16</v>
      </c>
      <c r="D99" s="25">
        <v>32</v>
      </c>
      <c r="E99" s="26"/>
      <c r="F99" s="27">
        <f t="shared" si="1"/>
        <v>0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s="28" customFormat="1" x14ac:dyDescent="0.25">
      <c r="A100" s="23" t="s">
        <v>168</v>
      </c>
      <c r="B100" s="30" t="s">
        <v>169</v>
      </c>
      <c r="C100" s="24" t="s">
        <v>58</v>
      </c>
      <c r="D100" s="25">
        <v>2.5</v>
      </c>
      <c r="E100" s="26"/>
      <c r="F100" s="27">
        <f t="shared" si="1"/>
        <v>0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s="28" customFormat="1" x14ac:dyDescent="0.25">
      <c r="A101" s="23" t="s">
        <v>170</v>
      </c>
      <c r="B101" s="30" t="s">
        <v>147</v>
      </c>
      <c r="C101" s="24" t="s">
        <v>16</v>
      </c>
      <c r="D101" s="25">
        <v>4</v>
      </c>
      <c r="E101" s="26"/>
      <c r="F101" s="27">
        <f t="shared" si="1"/>
        <v>0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s="28" customFormat="1" ht="30" x14ac:dyDescent="0.25">
      <c r="A102" s="23" t="s">
        <v>171</v>
      </c>
      <c r="B102" s="37" t="s">
        <v>172</v>
      </c>
      <c r="C102" s="24" t="s">
        <v>61</v>
      </c>
      <c r="D102" s="25">
        <v>4</v>
      </c>
      <c r="E102" s="26"/>
      <c r="F102" s="27">
        <f t="shared" si="1"/>
        <v>0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s="28" customFormat="1" x14ac:dyDescent="0.25">
      <c r="A103" s="23" t="s">
        <v>173</v>
      </c>
      <c r="B103" s="30" t="s">
        <v>28</v>
      </c>
      <c r="C103" s="24" t="s">
        <v>29</v>
      </c>
      <c r="D103" s="25">
        <v>0.2</v>
      </c>
      <c r="E103" s="26"/>
      <c r="F103" s="27">
        <f t="shared" si="1"/>
        <v>0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8.75" x14ac:dyDescent="0.25">
      <c r="A104" s="19"/>
      <c r="B104" s="20" t="s">
        <v>174</v>
      </c>
      <c r="C104" s="19"/>
      <c r="D104" s="21"/>
      <c r="E104" s="19"/>
      <c r="F104" s="27">
        <f t="shared" si="1"/>
        <v>0</v>
      </c>
    </row>
    <row r="105" spans="1:22" s="28" customFormat="1" ht="15" customHeight="1" x14ac:dyDescent="0.25">
      <c r="A105" s="23" t="s">
        <v>175</v>
      </c>
      <c r="B105" s="37" t="s">
        <v>75</v>
      </c>
      <c r="C105" s="24" t="s">
        <v>61</v>
      </c>
      <c r="D105" s="25">
        <v>1</v>
      </c>
      <c r="E105" s="26"/>
      <c r="F105" s="27">
        <f t="shared" si="1"/>
        <v>0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s="28" customFormat="1" ht="60" x14ac:dyDescent="0.25">
      <c r="A106" s="23" t="s">
        <v>176</v>
      </c>
      <c r="B106" s="30" t="s">
        <v>77</v>
      </c>
      <c r="C106" s="24" t="s">
        <v>16</v>
      </c>
      <c r="D106" s="25">
        <v>1</v>
      </c>
      <c r="E106" s="26"/>
      <c r="F106" s="27">
        <f t="shared" si="1"/>
        <v>0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s="28" customFormat="1" ht="45" x14ac:dyDescent="0.25">
      <c r="A107" s="23" t="s">
        <v>177</v>
      </c>
      <c r="B107" s="30" t="s">
        <v>31</v>
      </c>
      <c r="C107" s="24" t="s">
        <v>16</v>
      </c>
      <c r="D107" s="25">
        <v>2</v>
      </c>
      <c r="E107" s="26"/>
      <c r="F107" s="27">
        <f t="shared" si="1"/>
        <v>0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s="28" customFormat="1" ht="15" customHeight="1" x14ac:dyDescent="0.25">
      <c r="A108" s="23" t="s">
        <v>178</v>
      </c>
      <c r="B108" s="30" t="s">
        <v>37</v>
      </c>
      <c r="C108" s="24" t="s">
        <v>51</v>
      </c>
      <c r="D108" s="25">
        <v>0.2</v>
      </c>
      <c r="E108" s="26"/>
      <c r="F108" s="27">
        <f t="shared" si="1"/>
        <v>0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s="28" customFormat="1" ht="15" customHeight="1" x14ac:dyDescent="0.25">
      <c r="A109" s="23" t="s">
        <v>179</v>
      </c>
      <c r="B109" s="37" t="s">
        <v>80</v>
      </c>
      <c r="C109" s="24" t="s">
        <v>16</v>
      </c>
      <c r="D109" s="25">
        <v>4</v>
      </c>
      <c r="E109" s="26"/>
      <c r="F109" s="27">
        <f t="shared" si="1"/>
        <v>0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s="28" customFormat="1" ht="60" x14ac:dyDescent="0.25">
      <c r="A110" s="23" t="s">
        <v>180</v>
      </c>
      <c r="B110" s="30" t="s">
        <v>82</v>
      </c>
      <c r="C110" s="24" t="s">
        <v>16</v>
      </c>
      <c r="D110" s="25">
        <v>4</v>
      </c>
      <c r="E110" s="26"/>
      <c r="F110" s="27">
        <f t="shared" si="1"/>
        <v>0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s="28" customFormat="1" ht="15" customHeight="1" x14ac:dyDescent="0.25">
      <c r="A111" s="23" t="s">
        <v>181</v>
      </c>
      <c r="B111" s="30" t="s">
        <v>37</v>
      </c>
      <c r="C111" s="24" t="s">
        <v>51</v>
      </c>
      <c r="D111" s="25">
        <v>0.56000000000000005</v>
      </c>
      <c r="E111" s="26"/>
      <c r="F111" s="27">
        <f t="shared" si="1"/>
        <v>0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7.5" x14ac:dyDescent="0.25">
      <c r="A112" s="19"/>
      <c r="B112" s="20" t="s">
        <v>182</v>
      </c>
      <c r="C112" s="19"/>
      <c r="D112" s="21"/>
      <c r="E112" s="19"/>
      <c r="F112" s="27">
        <f t="shared" si="1"/>
        <v>0</v>
      </c>
    </row>
    <row r="113" spans="1:22" s="28" customFormat="1" ht="45" x14ac:dyDescent="0.25">
      <c r="A113" s="23" t="s">
        <v>183</v>
      </c>
      <c r="B113" s="37" t="s">
        <v>184</v>
      </c>
      <c r="C113" s="24" t="s">
        <v>13</v>
      </c>
      <c r="D113" s="25">
        <v>292.7</v>
      </c>
      <c r="E113" s="26"/>
      <c r="F113" s="27">
        <f t="shared" si="1"/>
        <v>0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s="28" customFormat="1" ht="45" x14ac:dyDescent="0.25">
      <c r="A114" s="23" t="s">
        <v>185</v>
      </c>
      <c r="B114" s="30" t="s">
        <v>186</v>
      </c>
      <c r="C114" s="24" t="s">
        <v>16</v>
      </c>
      <c r="D114" s="25">
        <v>98</v>
      </c>
      <c r="E114" s="26"/>
      <c r="F114" s="27">
        <f t="shared" si="1"/>
        <v>0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s="28" customFormat="1" ht="30" x14ac:dyDescent="0.25">
      <c r="A115" s="23" t="s">
        <v>187</v>
      </c>
      <c r="B115" s="30" t="s">
        <v>188</v>
      </c>
      <c r="C115" s="24" t="s">
        <v>16</v>
      </c>
      <c r="D115" s="25">
        <v>98</v>
      </c>
      <c r="E115" s="26"/>
      <c r="F115" s="27">
        <f t="shared" si="1"/>
        <v>0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s="28" customFormat="1" x14ac:dyDescent="0.25">
      <c r="A116" s="23" t="s">
        <v>189</v>
      </c>
      <c r="B116" s="30" t="s">
        <v>190</v>
      </c>
      <c r="C116" s="24" t="s">
        <v>191</v>
      </c>
      <c r="D116" s="25">
        <v>98</v>
      </c>
      <c r="E116" s="26"/>
      <c r="F116" s="27">
        <f t="shared" si="1"/>
        <v>0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s="28" customFormat="1" x14ac:dyDescent="0.25">
      <c r="A117" s="23" t="s">
        <v>192</v>
      </c>
      <c r="B117" s="30" t="s">
        <v>193</v>
      </c>
      <c r="C117" s="24" t="s">
        <v>191</v>
      </c>
      <c r="D117" s="25">
        <v>98</v>
      </c>
      <c r="E117" s="26"/>
      <c r="F117" s="27">
        <f t="shared" si="1"/>
        <v>0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s="28" customFormat="1" ht="45" x14ac:dyDescent="0.25">
      <c r="A118" s="23" t="s">
        <v>194</v>
      </c>
      <c r="B118" s="30" t="s">
        <v>195</v>
      </c>
      <c r="C118" s="24" t="s">
        <v>61</v>
      </c>
      <c r="D118" s="25">
        <v>16</v>
      </c>
      <c r="E118" s="26"/>
      <c r="F118" s="27">
        <f t="shared" si="1"/>
        <v>0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s="28" customFormat="1" x14ac:dyDescent="0.25">
      <c r="A119" s="23" t="s">
        <v>196</v>
      </c>
      <c r="B119" s="30" t="s">
        <v>197</v>
      </c>
      <c r="C119" s="24" t="s">
        <v>191</v>
      </c>
      <c r="D119" s="25">
        <v>16</v>
      </c>
      <c r="E119" s="26"/>
      <c r="F119" s="27">
        <f t="shared" si="1"/>
        <v>0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s="28" customFormat="1" ht="30" x14ac:dyDescent="0.25">
      <c r="A120" s="38" t="s">
        <v>198</v>
      </c>
      <c r="B120" s="30" t="s">
        <v>199</v>
      </c>
      <c r="C120" s="24" t="s">
        <v>13</v>
      </c>
      <c r="D120" s="25">
        <v>292.7</v>
      </c>
      <c r="E120" s="26"/>
      <c r="F120" s="27">
        <f t="shared" si="1"/>
        <v>0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s="28" customFormat="1" x14ac:dyDescent="0.25">
      <c r="A121" s="23" t="s">
        <v>200</v>
      </c>
      <c r="B121" s="30" t="s">
        <v>201</v>
      </c>
      <c r="C121" s="24" t="s">
        <v>61</v>
      </c>
      <c r="D121" s="25">
        <v>3</v>
      </c>
      <c r="E121" s="26"/>
      <c r="F121" s="27">
        <f t="shared" si="1"/>
        <v>0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s="28" customFormat="1" ht="30" x14ac:dyDescent="0.25">
      <c r="A122" s="23" t="s">
        <v>202</v>
      </c>
      <c r="B122" s="30" t="s">
        <v>57</v>
      </c>
      <c r="C122" s="24" t="s">
        <v>61</v>
      </c>
      <c r="D122" s="25">
        <v>1</v>
      </c>
      <c r="E122" s="26"/>
      <c r="F122" s="27">
        <f t="shared" si="1"/>
        <v>0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s="28" customFormat="1" x14ac:dyDescent="0.25">
      <c r="A123" s="23" t="s">
        <v>203</v>
      </c>
      <c r="B123" s="30" t="s">
        <v>204</v>
      </c>
      <c r="C123" s="24" t="s">
        <v>61</v>
      </c>
      <c r="D123" s="25">
        <v>392</v>
      </c>
      <c r="E123" s="26"/>
      <c r="F123" s="27">
        <f t="shared" si="1"/>
        <v>0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7.5" x14ac:dyDescent="0.25">
      <c r="A124" s="19"/>
      <c r="B124" s="20" t="s">
        <v>205</v>
      </c>
      <c r="C124" s="19"/>
      <c r="D124" s="21"/>
      <c r="E124" s="19"/>
      <c r="F124" s="27">
        <f t="shared" si="1"/>
        <v>0</v>
      </c>
    </row>
    <row r="125" spans="1:22" s="28" customFormat="1" ht="45" x14ac:dyDescent="0.25">
      <c r="A125" s="23" t="s">
        <v>206</v>
      </c>
      <c r="B125" s="37" t="s">
        <v>184</v>
      </c>
      <c r="C125" s="24" t="s">
        <v>13</v>
      </c>
      <c r="D125" s="25">
        <v>16.5</v>
      </c>
      <c r="E125" s="26"/>
      <c r="F125" s="27">
        <f t="shared" si="1"/>
        <v>0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s="28" customFormat="1" ht="45" x14ac:dyDescent="0.25">
      <c r="A126" s="23" t="s">
        <v>207</v>
      </c>
      <c r="B126" s="30" t="s">
        <v>208</v>
      </c>
      <c r="C126" s="24" t="s">
        <v>61</v>
      </c>
      <c r="D126" s="25">
        <v>6</v>
      </c>
      <c r="E126" s="26"/>
      <c r="F126" s="27">
        <f t="shared" si="1"/>
        <v>0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s="28" customFormat="1" ht="45" x14ac:dyDescent="0.25">
      <c r="A127" s="23" t="s">
        <v>209</v>
      </c>
      <c r="B127" s="30" t="s">
        <v>210</v>
      </c>
      <c r="C127" s="24" t="s">
        <v>191</v>
      </c>
      <c r="D127" s="25">
        <v>6</v>
      </c>
      <c r="E127" s="26"/>
      <c r="F127" s="27">
        <f t="shared" si="1"/>
        <v>0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s="28" customFormat="1" x14ac:dyDescent="0.25">
      <c r="A128" s="23" t="s">
        <v>211</v>
      </c>
      <c r="B128" s="30" t="s">
        <v>193</v>
      </c>
      <c r="C128" s="24" t="s">
        <v>191</v>
      </c>
      <c r="D128" s="25">
        <v>6</v>
      </c>
      <c r="E128" s="26"/>
      <c r="F128" s="27">
        <f t="shared" si="1"/>
        <v>0</v>
      </c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s="28" customFormat="1" ht="45" x14ac:dyDescent="0.25">
      <c r="A129" s="23" t="s">
        <v>212</v>
      </c>
      <c r="B129" s="30" t="s">
        <v>213</v>
      </c>
      <c r="C129" s="24" t="s">
        <v>61</v>
      </c>
      <c r="D129" s="25">
        <v>2</v>
      </c>
      <c r="E129" s="26"/>
      <c r="F129" s="27">
        <f t="shared" si="1"/>
        <v>0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s="28" customFormat="1" ht="30" x14ac:dyDescent="0.25">
      <c r="A130" s="38" t="s">
        <v>214</v>
      </c>
      <c r="B130" s="30" t="s">
        <v>199</v>
      </c>
      <c r="C130" s="24" t="s">
        <v>13</v>
      </c>
      <c r="D130" s="25">
        <v>16.5</v>
      </c>
      <c r="E130" s="26"/>
      <c r="F130" s="27">
        <f t="shared" si="1"/>
        <v>0</v>
      </c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s="28" customFormat="1" x14ac:dyDescent="0.25">
      <c r="A131" s="23" t="s">
        <v>215</v>
      </c>
      <c r="B131" s="30" t="s">
        <v>201</v>
      </c>
      <c r="C131" s="24" t="s">
        <v>58</v>
      </c>
      <c r="D131" s="25">
        <v>1</v>
      </c>
      <c r="E131" s="26"/>
      <c r="F131" s="27">
        <f t="shared" si="1"/>
        <v>0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s="28" customFormat="1" ht="30" x14ac:dyDescent="0.25">
      <c r="A132" s="23" t="s">
        <v>216</v>
      </c>
      <c r="B132" s="30" t="s">
        <v>57</v>
      </c>
      <c r="C132" s="24" t="s">
        <v>58</v>
      </c>
      <c r="D132" s="25">
        <v>1</v>
      </c>
      <c r="E132" s="26"/>
      <c r="F132" s="27">
        <f t="shared" si="1"/>
        <v>0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s="28" customFormat="1" x14ac:dyDescent="0.25">
      <c r="A133" s="23" t="s">
        <v>217</v>
      </c>
      <c r="B133" s="30" t="s">
        <v>204</v>
      </c>
      <c r="C133" s="24" t="s">
        <v>61</v>
      </c>
      <c r="D133" s="25">
        <v>24</v>
      </c>
      <c r="E133" s="26"/>
      <c r="F133" s="27">
        <f t="shared" si="1"/>
        <v>0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8.75" x14ac:dyDescent="0.25">
      <c r="A134" s="19"/>
      <c r="B134" s="20" t="s">
        <v>218</v>
      </c>
      <c r="C134" s="19"/>
      <c r="D134" s="21"/>
      <c r="E134" s="19"/>
      <c r="F134" s="27">
        <f t="shared" si="1"/>
        <v>0</v>
      </c>
    </row>
    <row r="135" spans="1:22" s="28" customFormat="1" ht="45" x14ac:dyDescent="0.25">
      <c r="A135" s="23" t="s">
        <v>219</v>
      </c>
      <c r="B135" s="37" t="s">
        <v>220</v>
      </c>
      <c r="C135" s="24" t="s">
        <v>13</v>
      </c>
      <c r="D135" s="25">
        <v>8.8000000000000007</v>
      </c>
      <c r="E135" s="26"/>
      <c r="F135" s="27">
        <f t="shared" si="1"/>
        <v>0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s="28" customFormat="1" ht="45" x14ac:dyDescent="0.25">
      <c r="A136" s="23" t="s">
        <v>221</v>
      </c>
      <c r="B136" s="30" t="s">
        <v>222</v>
      </c>
      <c r="C136" s="24" t="s">
        <v>61</v>
      </c>
      <c r="D136" s="25">
        <v>4</v>
      </c>
      <c r="E136" s="26"/>
      <c r="F136" s="27">
        <f t="shared" si="1"/>
        <v>0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s="28" customFormat="1" ht="30" x14ac:dyDescent="0.25">
      <c r="A137" s="23" t="s">
        <v>223</v>
      </c>
      <c r="B137" s="30" t="s">
        <v>224</v>
      </c>
      <c r="C137" s="24" t="s">
        <v>61</v>
      </c>
      <c r="D137" s="25">
        <v>4</v>
      </c>
      <c r="E137" s="26"/>
      <c r="F137" s="27">
        <f t="shared" si="1"/>
        <v>0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s="28" customFormat="1" x14ac:dyDescent="0.25">
      <c r="A138" s="23" t="s">
        <v>225</v>
      </c>
      <c r="B138" s="30" t="s">
        <v>190</v>
      </c>
      <c r="C138" s="24" t="s">
        <v>191</v>
      </c>
      <c r="D138" s="25">
        <v>4</v>
      </c>
      <c r="E138" s="26"/>
      <c r="F138" s="27">
        <f t="shared" si="1"/>
        <v>0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s="28" customFormat="1" x14ac:dyDescent="0.25">
      <c r="A139" s="23" t="s">
        <v>226</v>
      </c>
      <c r="B139" s="30" t="s">
        <v>193</v>
      </c>
      <c r="C139" s="24" t="s">
        <v>191</v>
      </c>
      <c r="D139" s="25">
        <v>4</v>
      </c>
      <c r="E139" s="26"/>
      <c r="F139" s="27">
        <f t="shared" si="1"/>
        <v>0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s="28" customFormat="1" ht="45" x14ac:dyDescent="0.25">
      <c r="A140" s="23" t="s">
        <v>227</v>
      </c>
      <c r="B140" s="30" t="s">
        <v>213</v>
      </c>
      <c r="C140" s="24" t="s">
        <v>61</v>
      </c>
      <c r="D140" s="25">
        <v>2</v>
      </c>
      <c r="E140" s="26"/>
      <c r="F140" s="27">
        <f t="shared" si="1"/>
        <v>0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s="28" customFormat="1" x14ac:dyDescent="0.25">
      <c r="A141" s="23" t="s">
        <v>228</v>
      </c>
      <c r="B141" s="30" t="s">
        <v>197</v>
      </c>
      <c r="C141" s="24" t="s">
        <v>191</v>
      </c>
      <c r="D141" s="25">
        <v>2</v>
      </c>
      <c r="E141" s="26"/>
      <c r="F141" s="27">
        <f t="shared" ref="F141:F177" si="2">E141*D141</f>
        <v>0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s="28" customFormat="1" ht="30" x14ac:dyDescent="0.25">
      <c r="A142" s="38" t="s">
        <v>229</v>
      </c>
      <c r="B142" s="30" t="s">
        <v>199</v>
      </c>
      <c r="C142" s="24" t="s">
        <v>13</v>
      </c>
      <c r="D142" s="25">
        <v>8.8000000000000007</v>
      </c>
      <c r="E142" s="26"/>
      <c r="F142" s="27">
        <f t="shared" si="2"/>
        <v>0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s="28" customFormat="1" x14ac:dyDescent="0.25">
      <c r="A143" s="23" t="s">
        <v>230</v>
      </c>
      <c r="B143" s="30" t="s">
        <v>201</v>
      </c>
      <c r="C143" s="24" t="s">
        <v>61</v>
      </c>
      <c r="D143" s="25">
        <v>1</v>
      </c>
      <c r="E143" s="26"/>
      <c r="F143" s="27">
        <f t="shared" si="2"/>
        <v>0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s="28" customFormat="1" ht="30" x14ac:dyDescent="0.25">
      <c r="A144" s="23" t="s">
        <v>231</v>
      </c>
      <c r="B144" s="30" t="s">
        <v>57</v>
      </c>
      <c r="C144" s="24" t="s">
        <v>61</v>
      </c>
      <c r="D144" s="25">
        <v>1</v>
      </c>
      <c r="E144" s="26"/>
      <c r="F144" s="27">
        <f t="shared" si="2"/>
        <v>0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8.75" x14ac:dyDescent="0.25">
      <c r="A145" s="19"/>
      <c r="B145" s="20" t="s">
        <v>232</v>
      </c>
      <c r="C145" s="19"/>
      <c r="D145" s="21"/>
      <c r="E145" s="19"/>
      <c r="F145" s="27">
        <f t="shared" si="2"/>
        <v>0</v>
      </c>
    </row>
    <row r="146" spans="1:22" s="28" customFormat="1" x14ac:dyDescent="0.25">
      <c r="A146" s="23" t="s">
        <v>233</v>
      </c>
      <c r="B146" s="37" t="s">
        <v>234</v>
      </c>
      <c r="C146" s="70" t="s">
        <v>235</v>
      </c>
      <c r="D146" s="25">
        <v>130</v>
      </c>
      <c r="E146" s="26"/>
      <c r="F146" s="27">
        <f t="shared" si="2"/>
        <v>0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s="28" customFormat="1" x14ac:dyDescent="0.25">
      <c r="A147" s="23" t="s">
        <v>236</v>
      </c>
      <c r="B147" s="37" t="s">
        <v>237</v>
      </c>
      <c r="C147" s="70" t="s">
        <v>235</v>
      </c>
      <c r="D147" s="25">
        <v>130</v>
      </c>
      <c r="E147" s="26"/>
      <c r="F147" s="27">
        <f t="shared" si="2"/>
        <v>0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s="28" customFormat="1" ht="30" x14ac:dyDescent="0.25">
      <c r="A148" s="23" t="s">
        <v>238</v>
      </c>
      <c r="B148" s="36" t="s">
        <v>239</v>
      </c>
      <c r="C148" s="70" t="s">
        <v>61</v>
      </c>
      <c r="D148" s="25">
        <v>42</v>
      </c>
      <c r="E148" s="26"/>
      <c r="F148" s="27">
        <f t="shared" si="2"/>
        <v>0</v>
      </c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s="28" customFormat="1" x14ac:dyDescent="0.25">
      <c r="A149" s="23" t="s">
        <v>240</v>
      </c>
      <c r="B149" s="36" t="s">
        <v>241</v>
      </c>
      <c r="C149" s="70" t="s">
        <v>61</v>
      </c>
      <c r="D149" s="25">
        <v>227</v>
      </c>
      <c r="E149" s="26"/>
      <c r="F149" s="27">
        <f t="shared" si="2"/>
        <v>0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s="28" customFormat="1" x14ac:dyDescent="0.25">
      <c r="A150" s="23" t="s">
        <v>242</v>
      </c>
      <c r="B150" s="36" t="s">
        <v>28</v>
      </c>
      <c r="C150" s="70" t="s">
        <v>29</v>
      </c>
      <c r="D150" s="25">
        <v>9</v>
      </c>
      <c r="E150" s="26"/>
      <c r="F150" s="27">
        <f t="shared" si="2"/>
        <v>0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s="28" customFormat="1" x14ac:dyDescent="0.25">
      <c r="A151" s="23" t="s">
        <v>243</v>
      </c>
      <c r="B151" s="36" t="s">
        <v>244</v>
      </c>
      <c r="C151" s="70" t="s">
        <v>29</v>
      </c>
      <c r="D151" s="25">
        <v>182</v>
      </c>
      <c r="E151" s="26"/>
      <c r="F151" s="27">
        <f t="shared" si="2"/>
        <v>0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8.75" x14ac:dyDescent="0.25">
      <c r="A152" s="19"/>
      <c r="B152" s="20" t="s">
        <v>245</v>
      </c>
      <c r="C152" s="19"/>
      <c r="D152" s="21"/>
      <c r="E152" s="19"/>
      <c r="F152" s="27">
        <f t="shared" si="2"/>
        <v>0</v>
      </c>
    </row>
    <row r="153" spans="1:22" s="28" customFormat="1" ht="30" x14ac:dyDescent="0.25">
      <c r="A153" s="23" t="s">
        <v>246</v>
      </c>
      <c r="B153" s="37" t="s">
        <v>247</v>
      </c>
      <c r="C153" s="24" t="s">
        <v>13</v>
      </c>
      <c r="D153" s="25">
        <f>4*3</f>
        <v>12</v>
      </c>
      <c r="E153" s="26"/>
      <c r="F153" s="27">
        <f t="shared" si="2"/>
        <v>0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s="28" customFormat="1" ht="45" x14ac:dyDescent="0.25">
      <c r="A154" s="23" t="s">
        <v>248</v>
      </c>
      <c r="B154" s="30" t="s">
        <v>249</v>
      </c>
      <c r="C154" s="24" t="s">
        <v>61</v>
      </c>
      <c r="D154" s="25">
        <v>12</v>
      </c>
      <c r="E154" s="26"/>
      <c r="F154" s="27">
        <f t="shared" si="2"/>
        <v>0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s="28" customFormat="1" ht="30" x14ac:dyDescent="0.25">
      <c r="A155" s="38" t="s">
        <v>250</v>
      </c>
      <c r="B155" s="30" t="s">
        <v>251</v>
      </c>
      <c r="C155" s="24" t="s">
        <v>13</v>
      </c>
      <c r="D155" s="25">
        <v>12</v>
      </c>
      <c r="E155" s="26"/>
      <c r="F155" s="27">
        <f t="shared" si="2"/>
        <v>0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s="28" customFormat="1" ht="36.75" customHeight="1" x14ac:dyDescent="0.25">
      <c r="A156" s="23" t="s">
        <v>252</v>
      </c>
      <c r="B156" s="30" t="s">
        <v>57</v>
      </c>
      <c r="C156" s="24" t="s">
        <v>58</v>
      </c>
      <c r="D156" s="25">
        <v>6</v>
      </c>
      <c r="E156" s="26"/>
      <c r="F156" s="27">
        <f t="shared" si="2"/>
        <v>0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8.75" x14ac:dyDescent="0.25">
      <c r="A157" s="19"/>
      <c r="B157" s="20" t="s">
        <v>253</v>
      </c>
      <c r="C157" s="19"/>
      <c r="D157" s="21"/>
      <c r="E157" s="19"/>
      <c r="F157" s="27">
        <f t="shared" si="2"/>
        <v>0</v>
      </c>
    </row>
    <row r="158" spans="1:22" s="28" customFormat="1" x14ac:dyDescent="0.25">
      <c r="A158" s="23" t="s">
        <v>254</v>
      </c>
      <c r="B158" s="37" t="s">
        <v>255</v>
      </c>
      <c r="C158" s="24" t="s">
        <v>256</v>
      </c>
      <c r="D158" s="25">
        <v>24</v>
      </c>
      <c r="E158" s="43"/>
      <c r="F158" s="27">
        <f t="shared" si="2"/>
        <v>0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s="28" customFormat="1" ht="30" x14ac:dyDescent="0.25">
      <c r="A159" s="23" t="s">
        <v>257</v>
      </c>
      <c r="B159" s="30" t="s">
        <v>258</v>
      </c>
      <c r="C159" s="24" t="s">
        <v>256</v>
      </c>
      <c r="D159" s="25">
        <v>24</v>
      </c>
      <c r="E159" s="26"/>
      <c r="F159" s="27">
        <f t="shared" si="2"/>
        <v>0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8.75" x14ac:dyDescent="0.25">
      <c r="A160" s="19"/>
      <c r="B160" s="20" t="s">
        <v>259</v>
      </c>
      <c r="C160" s="19"/>
      <c r="D160" s="21"/>
      <c r="E160" s="19"/>
      <c r="F160" s="27">
        <f t="shared" si="2"/>
        <v>0</v>
      </c>
    </row>
    <row r="161" spans="1:22" s="28" customFormat="1" ht="15" customHeight="1" x14ac:dyDescent="0.25">
      <c r="A161" s="23" t="s">
        <v>260</v>
      </c>
      <c r="B161" s="37" t="s">
        <v>261</v>
      </c>
      <c r="C161" s="24" t="s">
        <v>51</v>
      </c>
      <c r="D161" s="25">
        <f>5*3.2*0.3</f>
        <v>4.8</v>
      </c>
      <c r="E161" s="26"/>
      <c r="F161" s="27">
        <f t="shared" si="2"/>
        <v>0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s="28" customFormat="1" ht="30" customHeight="1" x14ac:dyDescent="0.25">
      <c r="A162" s="23" t="s">
        <v>262</v>
      </c>
      <c r="B162" s="37" t="s">
        <v>263</v>
      </c>
      <c r="C162" s="24" t="s">
        <v>256</v>
      </c>
      <c r="D162" s="25">
        <f>5*3.2</f>
        <v>16</v>
      </c>
      <c r="E162" s="26"/>
      <c r="F162" s="27">
        <f t="shared" si="2"/>
        <v>0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s="28" customFormat="1" x14ac:dyDescent="0.25">
      <c r="A163" s="23" t="s">
        <v>264</v>
      </c>
      <c r="B163" s="30" t="s">
        <v>265</v>
      </c>
      <c r="C163" s="24" t="s">
        <v>51</v>
      </c>
      <c r="D163" s="25">
        <v>2.4</v>
      </c>
      <c r="E163" s="26"/>
      <c r="F163" s="27">
        <f t="shared" si="2"/>
        <v>0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s="28" customFormat="1" x14ac:dyDescent="0.25">
      <c r="A164" s="23" t="s">
        <v>266</v>
      </c>
      <c r="B164" s="30" t="s">
        <v>267</v>
      </c>
      <c r="C164" s="24" t="s">
        <v>51</v>
      </c>
      <c r="D164" s="25">
        <v>1.6</v>
      </c>
      <c r="E164" s="26"/>
      <c r="F164" s="27">
        <f t="shared" si="2"/>
        <v>0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s="28" customFormat="1" x14ac:dyDescent="0.25">
      <c r="A165" s="23" t="s">
        <v>268</v>
      </c>
      <c r="B165" s="30" t="s">
        <v>269</v>
      </c>
      <c r="C165" s="24" t="s">
        <v>256</v>
      </c>
      <c r="D165" s="25">
        <v>36.36</v>
      </c>
      <c r="E165" s="26"/>
      <c r="F165" s="27">
        <f t="shared" si="2"/>
        <v>0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s="28" customFormat="1" x14ac:dyDescent="0.25">
      <c r="A166" s="23" t="s">
        <v>270</v>
      </c>
      <c r="B166" s="30" t="s">
        <v>271</v>
      </c>
      <c r="C166" s="24" t="s">
        <v>256</v>
      </c>
      <c r="D166" s="25">
        <v>32</v>
      </c>
      <c r="E166" s="26"/>
      <c r="F166" s="27">
        <f t="shared" si="2"/>
        <v>0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s="28" customFormat="1" x14ac:dyDescent="0.25">
      <c r="A167" s="23" t="s">
        <v>272</v>
      </c>
      <c r="B167" s="36" t="s">
        <v>273</v>
      </c>
      <c r="C167" s="24" t="s">
        <v>16</v>
      </c>
      <c r="D167" s="25">
        <v>4</v>
      </c>
      <c r="E167" s="26"/>
      <c r="F167" s="27">
        <f t="shared" si="2"/>
        <v>0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s="28" customFormat="1" ht="15" customHeight="1" x14ac:dyDescent="0.25">
      <c r="A168" s="23" t="s">
        <v>274</v>
      </c>
      <c r="B168" s="37" t="s">
        <v>275</v>
      </c>
      <c r="C168" s="24" t="s">
        <v>61</v>
      </c>
      <c r="D168" s="25">
        <v>1</v>
      </c>
      <c r="E168" s="26"/>
      <c r="F168" s="27">
        <f t="shared" si="2"/>
        <v>0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s="28" customFormat="1" ht="225" x14ac:dyDescent="0.25">
      <c r="A169" s="39" t="s">
        <v>276</v>
      </c>
      <c r="B169" s="40" t="s">
        <v>277</v>
      </c>
      <c r="C169" s="41" t="s">
        <v>16</v>
      </c>
      <c r="D169" s="42">
        <v>1</v>
      </c>
      <c r="E169" s="43"/>
      <c r="F169" s="27">
        <f t="shared" si="2"/>
        <v>0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s="28" customFormat="1" ht="15.75" x14ac:dyDescent="0.25">
      <c r="A170" s="44"/>
      <c r="B170" s="45" t="s">
        <v>278</v>
      </c>
      <c r="C170" s="46"/>
      <c r="D170" s="46"/>
      <c r="E170" s="47"/>
      <c r="F170" s="27">
        <f t="shared" si="2"/>
        <v>0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s="28" customFormat="1" ht="15.75" x14ac:dyDescent="0.25">
      <c r="A171" s="48" t="s">
        <v>279</v>
      </c>
      <c r="B171" s="71" t="s">
        <v>280</v>
      </c>
      <c r="C171" s="49" t="s">
        <v>61</v>
      </c>
      <c r="D171" s="50">
        <v>1</v>
      </c>
      <c r="E171" s="43"/>
      <c r="F171" s="27">
        <f t="shared" si="2"/>
        <v>0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s="28" customFormat="1" ht="15.75" x14ac:dyDescent="0.25">
      <c r="A172" s="48" t="s">
        <v>281</v>
      </c>
      <c r="B172" s="71" t="s">
        <v>282</v>
      </c>
      <c r="C172" s="49" t="s">
        <v>235</v>
      </c>
      <c r="D172" s="50">
        <v>355</v>
      </c>
      <c r="E172" s="43"/>
      <c r="F172" s="27">
        <f t="shared" si="2"/>
        <v>0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s="28" customFormat="1" ht="15.75" x14ac:dyDescent="0.25">
      <c r="A173" s="48" t="s">
        <v>283</v>
      </c>
      <c r="B173" s="71" t="s">
        <v>284</v>
      </c>
      <c r="C173" s="49" t="s">
        <v>235</v>
      </c>
      <c r="D173" s="50">
        <v>142</v>
      </c>
      <c r="E173" s="43"/>
      <c r="F173" s="27">
        <f t="shared" si="2"/>
        <v>0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s="28" customFormat="1" ht="15.75" x14ac:dyDescent="0.25">
      <c r="A174" s="48" t="s">
        <v>285</v>
      </c>
      <c r="B174" s="71" t="s">
        <v>286</v>
      </c>
      <c r="C174" s="49" t="s">
        <v>61</v>
      </c>
      <c r="D174" s="50">
        <v>1</v>
      </c>
      <c r="E174" s="43"/>
      <c r="F174" s="27">
        <f t="shared" si="2"/>
        <v>0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s="28" customFormat="1" ht="15.75" x14ac:dyDescent="0.25">
      <c r="A175" s="48" t="s">
        <v>287</v>
      </c>
      <c r="B175" s="71" t="s">
        <v>288</v>
      </c>
      <c r="C175" s="49" t="s">
        <v>61</v>
      </c>
      <c r="D175" s="50">
        <v>1</v>
      </c>
      <c r="E175" s="43"/>
      <c r="F175" s="27">
        <f t="shared" si="2"/>
        <v>0</v>
      </c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s="28" customFormat="1" ht="15.75" x14ac:dyDescent="0.25">
      <c r="A176" s="48" t="s">
        <v>289</v>
      </c>
      <c r="B176" s="71" t="s">
        <v>290</v>
      </c>
      <c r="C176" s="49" t="s">
        <v>256</v>
      </c>
      <c r="D176" s="50">
        <v>29.2</v>
      </c>
      <c r="E176" s="43"/>
      <c r="F176" s="27">
        <f t="shared" si="2"/>
        <v>0</v>
      </c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s="28" customFormat="1" ht="15.75" x14ac:dyDescent="0.25">
      <c r="A177" s="48" t="s">
        <v>291</v>
      </c>
      <c r="B177" s="71" t="s">
        <v>292</v>
      </c>
      <c r="C177" s="49" t="s">
        <v>256</v>
      </c>
      <c r="D177" s="50">
        <v>8</v>
      </c>
      <c r="E177" s="43"/>
      <c r="F177" s="27">
        <f t="shared" si="2"/>
        <v>0</v>
      </c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9.5" thickBot="1" x14ac:dyDescent="0.35">
      <c r="A178" s="51"/>
      <c r="B178" s="52" t="s">
        <v>293</v>
      </c>
      <c r="C178" s="67">
        <f>SUM(F12:F176)</f>
        <v>0</v>
      </c>
      <c r="D178" s="68"/>
      <c r="E178" s="68"/>
      <c r="F178" s="69"/>
    </row>
  </sheetData>
  <mergeCells count="10">
    <mergeCell ref="A7:A8"/>
    <mergeCell ref="B7:B8"/>
    <mergeCell ref="C7:C8"/>
    <mergeCell ref="D7:D8"/>
    <mergeCell ref="E7:F7"/>
    <mergeCell ref="A1:F1"/>
    <mergeCell ref="A3:F3"/>
    <mergeCell ref="A5:B5"/>
    <mergeCell ref="A6:F6"/>
    <mergeCell ref="C178:F17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Металлистов 60 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2021-06-23T16:22:29Z</dcterms:modified>
</cp:coreProperties>
</file>